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601"/>
  </bookViews>
  <sheets>
    <sheet name="2021年第二批财政奖补项目公示表" sheetId="1" r:id="rId1"/>
  </sheets>
  <definedNames>
    <definedName name="_xlnm.Print_Titles" localSheetId="0">'2021年第二批财政奖补项目公示表'!$1:$5</definedName>
  </definedNames>
  <calcPr calcId="144525"/>
</workbook>
</file>

<file path=xl/sharedStrings.xml><?xml version="1.0" encoding="utf-8"?>
<sst xmlns="http://schemas.openxmlformats.org/spreadsheetml/2006/main" count="468" uniqueCount="314">
  <si>
    <t>垫江县2021年第二批村级公益事业建设（一事一议、生产生活便道、美丽乡村）财政奖补项目公示表</t>
  </si>
  <si>
    <t>编制单位：垫江县财政局</t>
  </si>
  <si>
    <t>单位：道路里程/公里，灌溉面积/亩，蓄水/立方米，改造面积/平方米，金额/万元,人数/人，项目建设周期/天</t>
  </si>
  <si>
    <t>项目数</t>
  </si>
  <si>
    <t>乡镇名称</t>
  </si>
  <si>
    <t>一事一议财政奖补项目</t>
  </si>
  <si>
    <t>项目预算</t>
  </si>
  <si>
    <t>项目造价明细</t>
  </si>
  <si>
    <t>村民议事情况</t>
  </si>
  <si>
    <t>项目建设成效</t>
  </si>
  <si>
    <t>总投资金额合计</t>
  </si>
  <si>
    <t>财政投入</t>
  </si>
  <si>
    <t>村级筹集</t>
  </si>
  <si>
    <t>社会捐赠金额</t>
  </si>
  <si>
    <t>平均造价（元/米、元/平方米、元/立方米）</t>
  </si>
  <si>
    <t>平均造价中人工费用占比（%）</t>
  </si>
  <si>
    <t>平均造价中材料费用占比（%）</t>
  </si>
  <si>
    <t>村名称</t>
  </si>
  <si>
    <t>项目实施类别</t>
  </si>
  <si>
    <t>项目名称</t>
  </si>
  <si>
    <t>项目建设主要内容</t>
  </si>
  <si>
    <t>申请市财政奖补金额</t>
  </si>
  <si>
    <t>区县财政奖补金额</t>
  </si>
  <si>
    <t>乡镇财政奖补金额</t>
  </si>
  <si>
    <t>整合其他资金金额</t>
  </si>
  <si>
    <t>村民筹资金额</t>
  </si>
  <si>
    <t>村民以资代劳金额</t>
  </si>
  <si>
    <t>村民自愿捐赠金额</t>
  </si>
  <si>
    <t>村集体投入金额</t>
  </si>
  <si>
    <t>本村农业人口数</t>
  </si>
  <si>
    <t>筹资人数</t>
  </si>
  <si>
    <t>筹劳人数</t>
  </si>
  <si>
    <t>以资代劳人数</t>
  </si>
  <si>
    <t>受益人数</t>
  </si>
  <si>
    <t>增加道路里程</t>
  </si>
  <si>
    <t>增加灌溉面积</t>
  </si>
  <si>
    <t>增加蓄水</t>
  </si>
  <si>
    <t>村容村貌改造面积</t>
  </si>
  <si>
    <t xml:space="preserve">（中央资金）一、村级道路和公益事业建设   </t>
  </si>
  <si>
    <t>曹回镇</t>
  </si>
  <si>
    <t>徐白村</t>
  </si>
  <si>
    <t>村内道路及硬化</t>
  </si>
  <si>
    <t>1、1社至10社公路硬化，全长 6000米，宽4.5米，厚0.2米。</t>
  </si>
  <si>
    <t>500元/立方米</t>
  </si>
  <si>
    <t>安山村</t>
  </si>
  <si>
    <t>水利设施</t>
  </si>
  <si>
    <t>蓄水池</t>
  </si>
  <si>
    <t>1、安山村3社实施蓄水池整修1口。2、安装太阳能路灯15盏。</t>
  </si>
  <si>
    <t>1000元/立方米</t>
  </si>
  <si>
    <t>马竺村</t>
  </si>
  <si>
    <t>其他</t>
  </si>
  <si>
    <t>太阳能路灯安装</t>
  </si>
  <si>
    <t>安装太阳能路灯400盏（全长30公里）</t>
  </si>
  <si>
    <t>太平镇</t>
  </si>
  <si>
    <t>九龙村</t>
  </si>
  <si>
    <t>基础设施</t>
  </si>
  <si>
    <t>地坝硬化及四周绿化</t>
  </si>
  <si>
    <t>村便民服务中心地坝750平方米硬化及绿化。（1：地坝填土方350方；2：地坝调平水温层750平方；3：地坝毛混凝土750平方；4：围墙200米；5：地坝750平方贴花岗石地板；6：地坝梯步8.88米13步，5.88米3步；7：花坮0.8*12米2个16.8平方，0.9*22米2个39.6平方，3米*1.5米1个4.5平方，花坮栽蓝色妖姬花350株，四季大月季200株，；8：地坝四周绿化1500平方，栽金桂900株；红花继木3000株，金叶女贞树苗2000株，红叶小檗苗1000株；9：地坝文化墙、党建、村务宣传公开栏8个；10：健身广场120平方及半篮球场15米*13.975米=209.625平方。</t>
  </si>
  <si>
    <t>840元/米</t>
  </si>
  <si>
    <t>天星村</t>
  </si>
  <si>
    <t>公路拓宽、硬化及涵洞建设</t>
  </si>
  <si>
    <t>天星村7社公路拓宽、硬化约1.9公里.拓宽1.5米.条石堡坎847立方米.涵洞36个，直径0.4米。</t>
  </si>
  <si>
    <t>345元/米</t>
  </si>
  <si>
    <t>永远村</t>
  </si>
  <si>
    <t>生产生活便道</t>
  </si>
  <si>
    <t>公路拓宽及安装路灯。</t>
  </si>
  <si>
    <t>永远村1.2.4.5.6.7社公路拓宽3公里.拓宽2米.条石堡坎3000立方米，涵洞9个，直径0.5米，路灯300盏</t>
  </si>
  <si>
    <t>398元/米</t>
  </si>
  <si>
    <t>石良村</t>
  </si>
  <si>
    <t>村容村貌改造</t>
  </si>
  <si>
    <t>乡村道路亮化工程</t>
  </si>
  <si>
    <t>石良村1社、2社、5社、6社、7社、8社路段(全长10.4公里，安装路灯343盏)</t>
  </si>
  <si>
    <t>1100元/盏</t>
  </si>
  <si>
    <t>坪山镇</t>
  </si>
  <si>
    <t>九龙社区</t>
  </si>
  <si>
    <t>路灯</t>
  </si>
  <si>
    <t>安装临街太阳能路灯11000米，路灯300盏。</t>
  </si>
  <si>
    <t>2500元/盏</t>
  </si>
  <si>
    <t>澄溪镇</t>
  </si>
  <si>
    <t>永兴社区</t>
  </si>
  <si>
    <t xml:space="preserve">村内道路硬化
</t>
  </si>
  <si>
    <t>9社道路总长1500米，基础设施铺设及路面扩宽1500米，宽5.5米；拟硬化长1500米，宽4.5米，高0.2米，浇筑混凝土1350方。</t>
  </si>
  <si>
    <t>路基50元/米，混凝土520元/方。</t>
  </si>
  <si>
    <t>白家镇</t>
  </si>
  <si>
    <t>云龙村</t>
  </si>
  <si>
    <t>社级道路硬化工程</t>
  </si>
  <si>
    <t>1、道路硬化1920米，宽4.5米，高0.2米，C25混凝土硬化1728方）2、道路硬化长5000米，宽2米，高0.1米，C25混凝土硬化1000方）</t>
  </si>
  <si>
    <t>520元/立方米</t>
  </si>
  <si>
    <t>20</t>
  </si>
  <si>
    <t>80</t>
  </si>
  <si>
    <t>2846</t>
  </si>
  <si>
    <t>0</t>
  </si>
  <si>
    <t>裴兴镇</t>
  </si>
  <si>
    <t>新宝村</t>
  </si>
  <si>
    <t>村便民服务中心的围墙90米、地坝180立方、地坝排水沟74米、文化墙、旗台1座、花台68米、桂花树10株及花草、大门1个、车位(20个)、假山1座和便民服务中心为中心沿许裴路1公里、绿化面积900平方米（绿化树及木春菊等花草）、村牌2座；</t>
  </si>
  <si>
    <t>拱桥村</t>
  </si>
  <si>
    <t>围墙186M、广场四周排水沟186M、文化墙2块、塑胶篮球场684m²、大理石旗台1个、花台5个、院内大门1套、涵管50m、车位5个。</t>
  </si>
  <si>
    <t>周嘉镇</t>
  </si>
  <si>
    <t>响水村</t>
  </si>
  <si>
    <t>村内
道路　</t>
  </si>
  <si>
    <t>村级
道路</t>
  </si>
  <si>
    <t>响水村新建硬化水泥公路，从1社曾家塆到响水8社山坪塘处公路长550米，宽4.5米，厚0.2米，共495立方。用C25标准硬化,495立方，路基整修长550米，宽5.5米。</t>
  </si>
  <si>
    <t>自生村</t>
  </si>
  <si>
    <r>
      <rPr>
        <sz val="10"/>
        <rFont val="宋体"/>
        <charset val="134"/>
      </rPr>
      <t>自生村新建硬化水泥公路，从自生4社陈能举至自生</t>
    </r>
    <r>
      <rPr>
        <sz val="10"/>
        <rFont val="宋体"/>
        <charset val="0"/>
      </rPr>
      <t>4</t>
    </r>
    <r>
      <rPr>
        <sz val="10"/>
        <rFont val="宋体"/>
        <charset val="134"/>
      </rPr>
      <t>社陈江至姚垭口处</t>
    </r>
    <r>
      <rPr>
        <sz val="10"/>
        <rFont val="宋体"/>
        <charset val="0"/>
      </rPr>
      <t>500</t>
    </r>
    <r>
      <rPr>
        <sz val="10"/>
        <rFont val="宋体"/>
        <charset val="134"/>
      </rPr>
      <t>米；从自生</t>
    </r>
    <r>
      <rPr>
        <sz val="10"/>
        <rFont val="宋体"/>
        <charset val="0"/>
      </rPr>
      <t>4</t>
    </r>
    <r>
      <rPr>
        <sz val="10"/>
        <rFont val="宋体"/>
        <charset val="134"/>
      </rPr>
      <t>社陈继兵至沙嘴处</t>
    </r>
    <r>
      <rPr>
        <sz val="10"/>
        <rFont val="宋体"/>
        <charset val="0"/>
      </rPr>
      <t>500</t>
    </r>
    <r>
      <rPr>
        <sz val="10"/>
        <rFont val="宋体"/>
        <charset val="134"/>
      </rPr>
      <t>米；共长</t>
    </r>
    <r>
      <rPr>
        <sz val="10"/>
        <rFont val="宋体"/>
        <charset val="0"/>
      </rPr>
      <t>1000</t>
    </r>
    <r>
      <rPr>
        <sz val="10"/>
        <rFont val="宋体"/>
        <charset val="134"/>
      </rPr>
      <t>米，宽</t>
    </r>
    <r>
      <rPr>
        <sz val="10"/>
        <rFont val="宋体"/>
        <charset val="0"/>
      </rPr>
      <t>2.5</t>
    </r>
    <r>
      <rPr>
        <sz val="10"/>
        <rFont val="宋体"/>
        <charset val="134"/>
      </rPr>
      <t>米，厚</t>
    </r>
    <r>
      <rPr>
        <sz val="10"/>
        <rFont val="宋体"/>
        <charset val="0"/>
      </rPr>
      <t>0.1</t>
    </r>
    <r>
      <rPr>
        <sz val="10"/>
        <rFont val="宋体"/>
        <charset val="134"/>
      </rPr>
      <t>米；用C25标准硬化</t>
    </r>
    <r>
      <rPr>
        <sz val="10"/>
        <rFont val="宋体"/>
        <charset val="0"/>
      </rPr>
      <t>,</t>
    </r>
    <r>
      <rPr>
        <sz val="10"/>
        <rFont val="宋体"/>
        <charset val="134"/>
      </rPr>
      <t>250立方。自生4社谭凤义至观音岩</t>
    </r>
    <r>
      <rPr>
        <sz val="10"/>
        <rFont val="宋体"/>
        <charset val="0"/>
      </rPr>
      <t>300</t>
    </r>
    <r>
      <rPr>
        <sz val="10"/>
        <rFont val="宋体"/>
        <charset val="134"/>
      </rPr>
      <t>米，宽</t>
    </r>
    <r>
      <rPr>
        <sz val="10"/>
        <rFont val="宋体"/>
        <charset val="0"/>
      </rPr>
      <t>3.5</t>
    </r>
    <r>
      <rPr>
        <sz val="10"/>
        <rFont val="宋体"/>
        <charset val="134"/>
      </rPr>
      <t>米，厚</t>
    </r>
    <r>
      <rPr>
        <sz val="10"/>
        <rFont val="宋体"/>
        <charset val="0"/>
      </rPr>
      <t>0.2</t>
    </r>
    <r>
      <rPr>
        <sz val="10"/>
        <rFont val="宋体"/>
        <charset val="134"/>
      </rPr>
      <t>米，</t>
    </r>
    <r>
      <rPr>
        <sz val="10"/>
        <rFont val="宋体"/>
        <charset val="0"/>
      </rPr>
      <t>210</t>
    </r>
    <r>
      <rPr>
        <sz val="10"/>
        <rFont val="宋体"/>
        <charset val="134"/>
      </rPr>
      <t>方。汇车道5个；路基整修长1000米，宽3米。</t>
    </r>
  </si>
  <si>
    <t>建国村</t>
  </si>
  <si>
    <r>
      <rPr>
        <sz val="10"/>
        <rFont val="宋体"/>
        <charset val="134"/>
      </rPr>
      <t>建国村7社彭家湾至黄家湾、余家湾、徐家湾长</t>
    </r>
    <r>
      <rPr>
        <sz val="10"/>
        <rFont val="宋体"/>
        <charset val="0"/>
      </rPr>
      <t>3000</t>
    </r>
    <r>
      <rPr>
        <sz val="10"/>
        <rFont val="宋体"/>
        <charset val="134"/>
      </rPr>
      <t>米。全长共计</t>
    </r>
    <r>
      <rPr>
        <sz val="10"/>
        <rFont val="宋体"/>
        <charset val="0"/>
      </rPr>
      <t>3000</t>
    </r>
    <r>
      <rPr>
        <sz val="10"/>
        <rFont val="宋体"/>
        <charset val="134"/>
      </rPr>
      <t>米，宽</t>
    </r>
    <r>
      <rPr>
        <sz val="10"/>
        <rFont val="宋体"/>
        <charset val="0"/>
      </rPr>
      <t>4.5</t>
    </r>
    <r>
      <rPr>
        <sz val="10"/>
        <rFont val="宋体"/>
        <charset val="134"/>
      </rPr>
      <t>米、厚</t>
    </r>
    <r>
      <rPr>
        <sz val="10"/>
        <rFont val="宋体"/>
        <charset val="0"/>
      </rPr>
      <t>0.2</t>
    </r>
    <r>
      <rPr>
        <sz val="10"/>
        <rFont val="宋体"/>
        <charset val="134"/>
      </rPr>
      <t>米，用</t>
    </r>
    <r>
      <rPr>
        <sz val="10"/>
        <rFont val="宋体"/>
        <charset val="0"/>
      </rPr>
      <t>c25</t>
    </r>
    <r>
      <rPr>
        <sz val="10"/>
        <rFont val="宋体"/>
        <charset val="134"/>
      </rPr>
      <t>标准硬化，</t>
    </r>
    <r>
      <rPr>
        <sz val="10"/>
        <rFont val="宋体"/>
        <charset val="0"/>
      </rPr>
      <t>2700</t>
    </r>
    <r>
      <rPr>
        <sz val="10"/>
        <rFont val="宋体"/>
        <charset val="134"/>
      </rPr>
      <t>方，路基整修</t>
    </r>
    <r>
      <rPr>
        <sz val="10"/>
        <rFont val="宋体"/>
        <charset val="0"/>
      </rPr>
      <t>3000</t>
    </r>
    <r>
      <rPr>
        <sz val="10"/>
        <rFont val="宋体"/>
        <charset val="134"/>
      </rPr>
      <t>米，宽</t>
    </r>
    <r>
      <rPr>
        <sz val="10"/>
        <rFont val="宋体"/>
        <charset val="0"/>
      </rPr>
      <t>5</t>
    </r>
    <r>
      <rPr>
        <sz val="10"/>
        <rFont val="宋体"/>
        <charset val="134"/>
      </rPr>
      <t>米。</t>
    </r>
  </si>
  <si>
    <t>雨山村</t>
  </si>
  <si>
    <t>3社变压器至左江华地坝61米（新挖路基长61米，宽5.5米），熊志云至熊忠文地坝25米，3社申家湾垭口至肖焕中地坝238米，4社苏波至熊明术地坝60米，4社谷家湾至熊明兰地坝42米，吴前应地坝至雷廷明地坝67米，8社牛家坡至陈昌术地坝50米（新挖路基长50米，宽5.5米），8社十八挑至胡世平地坝44米，10社大麻栗树至王良荣地坝81米（新挖路基长81米，宽5.5米），过路田至张家湾地坝62米，兰亚秋至钱章荣地坝57米，10社移民点到欧高琴地坝42米，11社王良富至皮大荣地坝310米，黄角坡至邹喜国地坝85米，11社火烧屋基至曹家湾136、11社陡梯子至黄荣贵地坝142米、11社李家坟至李永成地坝61米，12社李发云岔路口至洪家湾地坝102米、庙到坡至谢家湾80米。建设里程约1745米，路基宽5.5米，路面宽4.5米，厚0.2米，C25水泥硬化标准，共1750方。路基土石方约100方，路基片碎石摊铺约130方</t>
  </si>
  <si>
    <t>玉皇村</t>
  </si>
  <si>
    <r>
      <rPr>
        <sz val="10"/>
        <rFont val="宋体"/>
        <charset val="134"/>
      </rPr>
      <t xml:space="preserve"> 玉皇村新建硬化水泥公路，从自生4社雷超云处至玉皇</t>
    </r>
    <r>
      <rPr>
        <sz val="10"/>
        <rFont val="宋体"/>
        <charset val="0"/>
      </rPr>
      <t>4</t>
    </r>
    <r>
      <rPr>
        <sz val="10"/>
        <rFont val="宋体"/>
        <charset val="134"/>
      </rPr>
      <t>社田正才处</t>
    </r>
    <r>
      <rPr>
        <sz val="10"/>
        <rFont val="宋体"/>
        <charset val="0"/>
      </rPr>
      <t>865</t>
    </r>
    <r>
      <rPr>
        <sz val="10"/>
        <rFont val="宋体"/>
        <charset val="134"/>
      </rPr>
      <t>米；从玉皇</t>
    </r>
    <r>
      <rPr>
        <sz val="10"/>
        <rFont val="宋体"/>
        <charset val="0"/>
      </rPr>
      <t>4</t>
    </r>
    <r>
      <rPr>
        <sz val="10"/>
        <rFont val="宋体"/>
        <charset val="134"/>
      </rPr>
      <t>社雷忠方处至欧祖相处</t>
    </r>
    <r>
      <rPr>
        <sz val="10"/>
        <rFont val="宋体"/>
        <charset val="0"/>
      </rPr>
      <t>480</t>
    </r>
    <r>
      <rPr>
        <sz val="10"/>
        <rFont val="宋体"/>
        <charset val="134"/>
      </rPr>
      <t>米；从玉皇</t>
    </r>
    <r>
      <rPr>
        <sz val="10"/>
        <rFont val="宋体"/>
        <charset val="0"/>
      </rPr>
      <t>4</t>
    </r>
    <r>
      <rPr>
        <sz val="10"/>
        <rFont val="宋体"/>
        <charset val="134"/>
      </rPr>
      <t>社熊家中塆至赵家坡</t>
    </r>
    <r>
      <rPr>
        <sz val="10"/>
        <rFont val="宋体"/>
        <charset val="0"/>
      </rPr>
      <t>310</t>
    </r>
    <r>
      <rPr>
        <sz val="10"/>
        <rFont val="宋体"/>
        <charset val="134"/>
      </rPr>
      <t>米；从玉皇</t>
    </r>
    <r>
      <rPr>
        <sz val="10"/>
        <rFont val="宋体"/>
        <charset val="0"/>
      </rPr>
      <t>5</t>
    </r>
    <r>
      <rPr>
        <sz val="10"/>
        <rFont val="宋体"/>
        <charset val="134"/>
      </rPr>
      <t>社长田坎至朱家塆</t>
    </r>
    <r>
      <rPr>
        <sz val="10"/>
        <rFont val="宋体"/>
        <charset val="0"/>
      </rPr>
      <t>265</t>
    </r>
    <r>
      <rPr>
        <sz val="10"/>
        <rFont val="宋体"/>
        <charset val="134"/>
      </rPr>
      <t>米。合计长</t>
    </r>
    <r>
      <rPr>
        <sz val="10"/>
        <rFont val="宋体"/>
        <charset val="0"/>
      </rPr>
      <t>1920</t>
    </r>
    <r>
      <rPr>
        <sz val="10"/>
        <rFont val="宋体"/>
        <charset val="134"/>
      </rPr>
      <t>米，宽</t>
    </r>
    <r>
      <rPr>
        <sz val="10"/>
        <rFont val="宋体"/>
        <charset val="0"/>
      </rPr>
      <t>4.5</t>
    </r>
    <r>
      <rPr>
        <sz val="10"/>
        <rFont val="宋体"/>
        <charset val="134"/>
      </rPr>
      <t>米，厚</t>
    </r>
    <r>
      <rPr>
        <sz val="10"/>
        <rFont val="宋体"/>
        <charset val="0"/>
      </rPr>
      <t>0.2</t>
    </r>
    <r>
      <rPr>
        <sz val="10"/>
        <rFont val="宋体"/>
        <charset val="134"/>
      </rPr>
      <t>米；用C25标准硬化</t>
    </r>
    <r>
      <rPr>
        <sz val="10"/>
        <rFont val="宋体"/>
        <charset val="0"/>
      </rPr>
      <t>,</t>
    </r>
    <r>
      <rPr>
        <sz val="10"/>
        <rFont val="宋体"/>
        <charset val="134"/>
      </rPr>
      <t>1728立方。路基整修长1920米，宽5米。</t>
    </r>
  </si>
  <si>
    <t>勤劳村</t>
  </si>
  <si>
    <t>村内道路安装太阳能路灯</t>
  </si>
  <si>
    <t>路灯安装</t>
  </si>
  <si>
    <t>勤劳村8个社安装路灯共计400盏，每个社50盏，全长11.5公里。</t>
  </si>
  <si>
    <t>2000元/盏</t>
  </si>
  <si>
    <t>新民镇</t>
  </si>
  <si>
    <t>帽合村</t>
  </si>
  <si>
    <t>生产生活便道硬化</t>
  </si>
  <si>
    <t>帽合村3社袁世华至沙坪镇李柏村界处产业大道，长1650米，宽5米，厚0.2米，混凝土标号C25（含路基拓宽路面平整）；6社至1社（帽合桥至龙井湾）道路扩宽，长3000米，宽2米，厚0.2米，混凝土标号C25（含路基拓宽路面平整）；安装涵管120米。</t>
  </si>
  <si>
    <t>650元/立方米、200元/米</t>
  </si>
  <si>
    <t>七桥村</t>
  </si>
  <si>
    <t>安装太阳能路灯及生产生活便道硬化</t>
  </si>
  <si>
    <t>安装太阳能路灯160盏；4社王家湾道路硬化长100米，宽4.5米，厚0.2米，混凝土90m³，标号C25。</t>
  </si>
  <si>
    <t>550元/立方米、2500元/盏</t>
  </si>
  <si>
    <t>明月村</t>
  </si>
  <si>
    <t>1、牡丹樱花世界二期安装太阳能路灯350盏(4米高景观灯)。2、生产便道，长300米，宽3米，厚度0.2米，混凝土C20。</t>
  </si>
  <si>
    <t>4070元/盏</t>
  </si>
  <si>
    <t>桂溪街道</t>
  </si>
  <si>
    <t>西山村</t>
  </si>
  <si>
    <t>村内道路、村内小型农田水利设施</t>
  </si>
  <si>
    <t>基础设施建设</t>
  </si>
  <si>
    <t>一、进湾入户公路建设，长4000米，宽3.5米，厚0.2米，计2800立方米，C25标号。二、回车场建设2个。1回车场160平方米，厚0.2米，计32立方米；2回车场410平方米，厚0.2米，计82立方米；回车场共计112立方米，C25标号。三、生产生活便道建设。长700米，宽1.5米，厚0.1米，计105立方米，C25标号。</t>
  </si>
  <si>
    <t>混凝土浇筑800元/立方米；</t>
  </si>
  <si>
    <t>包家镇</t>
  </si>
  <si>
    <t>陆箭村</t>
  </si>
  <si>
    <t>村内公路</t>
  </si>
  <si>
    <t>1、1社孔家垭口至陆箭4社五福井场公路扩宽2米（全长2470米），厚0.2米道路；标号C25，浇筑混凝土840方2、1社小塘至肥堰沟公路硬化4.5米（全长1100米），厚0.2米道路，标号C25，浇筑混凝土900方</t>
  </si>
  <si>
    <t>土主村</t>
  </si>
  <si>
    <t>土主1社-7社共计17.5公里安装400盏。</t>
  </si>
  <si>
    <t>3100元/盏</t>
  </si>
  <si>
    <t>砚台镇</t>
  </si>
  <si>
    <t>农光村</t>
  </si>
  <si>
    <t>人行便道硬化</t>
  </si>
  <si>
    <t>农光村1社公路道路硬化</t>
  </si>
  <si>
    <t>农光村1社南部快速路至河浩塆公路硬化长650米、宽6米，新建涵洞3处，堡坎1处；村主干道至王俊武处扩宽长350米，宽2米；王泽勇处至澄溪仁和村南部快速路开口处长250米、5米.</t>
  </si>
  <si>
    <t>650</t>
  </si>
  <si>
    <t>定安村</t>
  </si>
  <si>
    <t>山坪塘整治及生产道路硬化</t>
  </si>
  <si>
    <t>2社大寨门山坪塘水利设施维修600平方米，浇筑混凝土60立方米、标号C20；2社便民生产道路硬化3000米、宽1.8米，厚0.1米、浇筑混凝土540立方米，项目投资30万元。</t>
  </si>
  <si>
    <t>百胜社区</t>
  </si>
  <si>
    <t>百胜社区一社新村至四社谭家湾公路长2.38千米；砚台易东桥至望月界长2.65千米；加油站至毛谷大邱长1.78千米，共计6.81千米安装太阳能路灯170盏</t>
  </si>
  <si>
    <t>顺昌村</t>
  </si>
  <si>
    <t>道路扩宽</t>
  </si>
  <si>
    <t>公路硬化、路灯安装及堡坎处维修</t>
  </si>
  <si>
    <t>顺昌5社百老塆公路硬化418米，堡坎100米，百老塆路灯安装10盏。</t>
  </si>
  <si>
    <t>永安镇</t>
  </si>
  <si>
    <t>双桥村</t>
  </si>
  <si>
    <t>村内道路</t>
  </si>
  <si>
    <t>永安镇双桥村10组胡有国后背至胡旭东湾1100米，叉路口至曾祥发100米，李家湾至李华庆湾180米，总共长1380米，宽4.5米，厚0.2米，浇筑混凝土1242方，标号C25.</t>
  </si>
  <si>
    <t>永安镇双桥村永安大桥到高永华3000米，林金凤到高中强600米，五保家园到高光兴200米，高中红到倒场坝250米，代正容到高立学150米，总共长4200米,扩宽1.5米，厚0.2米，浇筑混凝土1260方，标号C25。其中：基础整治33万元。</t>
  </si>
  <si>
    <t>石坎村</t>
  </si>
  <si>
    <t>永安镇石坎村5组张廷华到王才恩地坝300米，易术才到陈国友100米，总共长400米,宽4.5米，厚0.2米，浇筑混凝土360方，标号C25。</t>
  </si>
  <si>
    <t>清水居委</t>
  </si>
  <si>
    <t>村内道路、路灯安装</t>
  </si>
  <si>
    <t>生产生活便道、太阳能路灯</t>
  </si>
  <si>
    <t>永安镇清水居委4组胡锡友至产业大道150米，叉路口至高斯良100米，叉路口至高显庆50米，关井湾至肖家湾180米，总共长480米,宽4.5米，厚0.2米，浇筑混凝土432方，标号C25（其中：开挖路基整治63000元）。安装太阳能路灯23盏</t>
  </si>
  <si>
    <t>白鹤村</t>
  </si>
  <si>
    <t>安装太阳能路灯</t>
  </si>
  <si>
    <t>1组徐家丫口至4组何以淑处4000米，安装太阳能路灯160盏。</t>
  </si>
  <si>
    <t>黄沙镇</t>
  </si>
  <si>
    <t>八一村</t>
  </si>
  <si>
    <t>道路硬化</t>
  </si>
  <si>
    <t>1、辖区八一路—杨家湾1.2公里、八一路—黄家湾0.4公里、井场路—李井方0.2公里、井场路—贺家湾0.2公里等道路硬化共计4500米*4.5米*0.2米，混凝土C20。2新建12组人行便道1000米*4.5米*0.2米，混凝土C25</t>
  </si>
  <si>
    <t>511.1元/米</t>
  </si>
  <si>
    <t>高峰镇</t>
  </si>
  <si>
    <t>高峰居委</t>
  </si>
  <si>
    <t>场镇街道路硬化</t>
  </si>
  <si>
    <t>C25混凝土硬化公路总长200米，宽8米，高0.2米。老街石可诗处至镇中大道处。</t>
  </si>
  <si>
    <t>510/元立方米</t>
  </si>
  <si>
    <t>关荣村</t>
  </si>
  <si>
    <t>村内道路新建及硬化</t>
  </si>
  <si>
    <t>关荣2社学堂堡-谭家湾新建公路300米，路基宽5.5米，路基、涵洞用钢筋混凝土材料、土石方、硬化用C25混凝土，硬化长300米，宽4.5米，高0.2米。</t>
  </si>
  <si>
    <t>桂阳街道</t>
  </si>
  <si>
    <t>黎明村</t>
  </si>
  <si>
    <t>三社石油农场至1社李家垭口长2000米，钟家垭口至2社砖房子长800米，2社庄帮德至村办公室长150米。全长2950米，公路宽5米，厚0.2米，水泥公路硬化。</t>
  </si>
  <si>
    <t>万安社区</t>
  </si>
  <si>
    <t>村容村貌</t>
  </si>
  <si>
    <t>渝巫路万安段，(全长2.5公里）安装路灯100盏。</t>
  </si>
  <si>
    <t>沙河乡</t>
  </si>
  <si>
    <t>安全村</t>
  </si>
  <si>
    <t>安全村1、2、5组道路硬化，道路长2570米,宽4.5米,厚0.2米。混凝土标号C25。</t>
  </si>
  <si>
    <t>混凝土C25,工程造价:550/立方米</t>
  </si>
  <si>
    <t>11565/平方米</t>
  </si>
  <si>
    <t>杠家镇</t>
  </si>
  <si>
    <t>三鑫居委</t>
  </si>
  <si>
    <t>新建三鑫居委生产生活便道3150米，1、黄应喜至周金成100米，2、堰塘口至学堂湾300米，3、路口至周沛树100米，4、红台子至周成普100米；5、杨关铭至杨家湾100米，6、塘口至雷光程400米，7、雷家坝至雷怀安400米，8、张湾至况瑞木300米，9、张湾至朱太国280米，10、张湾至谢明友350米，11、张湾至油房湾250米，12、杨应均路口至杨应均100米，13、吕仁渊背后至谢明170米，14、吕仁发路口至吕仁发250米；宽4.5米，厚度0.2米，浇筑混凝土约2835立方米。</t>
  </si>
  <si>
    <t>高安镇</t>
  </si>
  <si>
    <t>新曲村</t>
  </si>
  <si>
    <t>小型农田水利设施</t>
  </si>
  <si>
    <t>山坪塘整修建设</t>
  </si>
  <si>
    <t>8组整修堤坝迎水面长656米，高5米，厚0.15米，用C25混凝土浇筑。</t>
  </si>
  <si>
    <t>跳石村</t>
  </si>
  <si>
    <t>1组新建长920米，路基宽7米，硬化宽5米，厚0.2米，用C25混凝土浇筑，新安装太阳能路灯50盏。</t>
  </si>
  <si>
    <t>普顺镇</t>
  </si>
  <si>
    <t>迎凤村</t>
  </si>
  <si>
    <t>通组生产道路</t>
  </si>
  <si>
    <t>迎凤村1组水泥路完至聂家沟大坝1500米，迎凤村2组河加桥至梁家湾，代家嘴至徐家湾，刘家湾后至范志国家，王贤明家至肖家寺1500米,共计3000米，宽4.5米，厚0.2米；</t>
  </si>
  <si>
    <t>1.硬化560元/立方米；</t>
  </si>
  <si>
    <t>东风村</t>
  </si>
  <si>
    <t>美丽乡村</t>
  </si>
  <si>
    <t>五彩路：长1090米，宽1.2米；绿化：1400平方米；休闲四角亭：长5.7米，宽5.7米，高4.87米</t>
  </si>
  <si>
    <t>五彩路320元/平方米；绿化210元/平方米；休闲四角亭15万元/座</t>
  </si>
  <si>
    <t>三溪镇</t>
  </si>
  <si>
    <t>双龙村</t>
  </si>
  <si>
    <t>山坪塘整修</t>
  </si>
  <si>
    <t>5、6、8社建设长351米、宽1.5米的坝体，长238米、宽3.6米的挡水面，长67米、高3.8米的外护坡；修建天渠44米、卧管30.5米、梯步28.7米。</t>
  </si>
  <si>
    <t>玉溪村</t>
  </si>
  <si>
    <t>11社硬化公路长700米、宽3.5米、厚0.2米。</t>
  </si>
  <si>
    <t>永平镇</t>
  </si>
  <si>
    <t>罐石村</t>
  </si>
  <si>
    <t>村内道路安装太阳能灯</t>
  </si>
  <si>
    <t>永平街上场口至裴兴镇长安村交界处共9公里，距离40米/盏，共220盏，以2400元/盏(含安装材料、工资)安装。</t>
  </si>
  <si>
    <t>石平村</t>
  </si>
  <si>
    <t>石平村1.石平村2组柏树嘴至石平村6组郭家坝经过石平村4、5,6社；2.石平村1组千担岩至秋桥社区红砖厂经过1、2社；3石平村1组徐启合路口至老鹰经过1、2，3社等共计路灯253盏。</t>
  </si>
  <si>
    <t>秋桥村</t>
  </si>
  <si>
    <t>1、机耕道硬化：长度3200米，宽度4.5米，厚度20公分，硬化强度C25标号。2、新建便民路硬化：长2500米，宽2米，厚度15公分，硬化强度C20标号。3、硬化便民路长1400米，宽1.5米，厚0.2米硬化强度C25标号。</t>
  </si>
  <si>
    <t>鹤游镇</t>
  </si>
  <si>
    <t>分州村</t>
  </si>
  <si>
    <t>村内道路路基扩宽</t>
  </si>
  <si>
    <t>分州村道路路基扩宽项目</t>
  </si>
  <si>
    <t>分州村1社、8社、7社、3社（钢管厂——三叉股——盐井溪大坝处）扩宽路基长度1800米，扩宽宽度3.5米，涵管10个，涵管长度9米，直径0.5米</t>
  </si>
  <si>
    <r>
      <rPr>
        <sz val="10"/>
        <rFont val="Times New Roman"/>
        <charset val="0"/>
      </rPr>
      <t>1277.78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米</t>
    </r>
  </si>
  <si>
    <t>合计</t>
  </si>
  <si>
    <t>二、美丽乡村建设</t>
  </si>
  <si>
    <t>大石乡</t>
  </si>
  <si>
    <t>豹山社区</t>
  </si>
  <si>
    <t>1.对垫忠公路（S302）豹山岔路口至忠县界牌处的公路沿线新建花台约350立方米；2.对垫忠路（S302）豹山岔路口至忠县界牌处的公路沿线以及垫丰路（S203）豹山岔路口至32公里处公路沿线两边实施绿化提升，绿化里程约5000M；3.在豹山居委7组新建休闲广场1个（含坡地绿化10亩），建设面积约500㎡；4.在豹山居委8组（距忠县界牌处200m）处，新建文化休闲广场（含绿化、文化布局等）1个，建设面积约100㎡。</t>
  </si>
  <si>
    <t>滴水村</t>
  </si>
  <si>
    <t xml:space="preserve">1.对垫丰公路（S203）滴水段的公路沿线新建花台约150立方米；2.对垫丰公路（S203）滴水段公路沿线两边以及滴水村5组麻地山山坪塘四周实施绿化提升，绿化里程约4000M；3.对滴水新村休闲广场实施村容村貌提升（含绿化、附属设施、文化布局、市域社会治理现代化等内容）；4.对农村公路花滴路（花寨村中心场至滴水村）路段实施路灯安装（长度约3000m，安装路灯150盏）；5.对滴水村8社龙王洞到八角庙实施产业路硬化，硬化里程500M。
</t>
  </si>
  <si>
    <t>总计</t>
  </si>
  <si>
    <t>（市级补助）一、村级道路和公益事业建设</t>
  </si>
  <si>
    <t>金钱村</t>
  </si>
  <si>
    <t>村内道路硬化</t>
  </si>
  <si>
    <t>金钱村2社道路硬化项目</t>
  </si>
  <si>
    <t>金钱村2社（黎开忠—黄泥坡处，邬家坡—邬明权处，马鞍山—游来治处）公路1420米，整治路基5.5米，硬化公路宽4.5米，厚0.2米，混凝土标号：C25。</t>
  </si>
  <si>
    <r>
      <rPr>
        <sz val="10"/>
        <rFont val="宋体"/>
        <charset val="0"/>
      </rPr>
      <t>515.6</t>
    </r>
    <r>
      <rPr>
        <sz val="10"/>
        <rFont val="宋体"/>
        <charset val="134"/>
      </rPr>
      <t>元</t>
    </r>
    <r>
      <rPr>
        <sz val="10"/>
        <rFont val="宋体"/>
        <charset val="0"/>
      </rPr>
      <t>/</t>
    </r>
    <r>
      <rPr>
        <sz val="10"/>
        <rFont val="宋体"/>
        <charset val="134"/>
      </rPr>
      <t>立方米</t>
    </r>
  </si>
  <si>
    <t>沙坪镇</t>
  </si>
  <si>
    <t>江石村</t>
  </si>
  <si>
    <t>亮化工程</t>
  </si>
  <si>
    <t>全长12.9公里安装太阳能路灯300盏。</t>
  </si>
  <si>
    <t>六角村</t>
  </si>
  <si>
    <t xml:space="preserve">S515省道六角村段至双塘村段、六角村1—7社村级道路共安装太阳能路灯319盏
</t>
  </si>
  <si>
    <t>2300元/盏</t>
  </si>
  <si>
    <t>前进村</t>
  </si>
  <si>
    <t>公路硬化</t>
  </si>
  <si>
    <t>前进村4组村级公路硬化（董长云住宅至谷方元住宅处长度162米；何德成住宅至主公路15米；董政兵住宅至主公路25米；董泽云住宅至主公路50米；董延清住宅至主公路65米），长317米，宽4.5米，厚度0.2米，混凝土标号：公路C25，便道C20 。</t>
  </si>
  <si>
    <t>750元/立方米</t>
  </si>
  <si>
    <t>二、生产生活便道建设</t>
  </si>
  <si>
    <t>便道
建设</t>
  </si>
  <si>
    <t>毕桥观花台到帽合3社长2000米，宽1.5米，厚0.1米，混凝土C20。</t>
  </si>
  <si>
    <t>裕康葡萄至明月1社收割点500米；明月新村至董家湾1000米；2社董家湾至龙之叶500米；明月2社花田路1200米；余文酒厂至3社兴隆塆500米；共计长3700米，宽1.5米，厚0.1米，混凝土C20。</t>
  </si>
  <si>
    <t>城北村</t>
  </si>
  <si>
    <t>城北4社河坝-徐家坝800米，城北村8社姜兴忠-河坝800米，中华仙草园石斛验苗区500米，共计长2100米，宽1.5米，厚0.1米，混凝土C20。</t>
  </si>
  <si>
    <t>石仙村</t>
  </si>
  <si>
    <t>石仙村1社公路至花椒基地200米，石仙村3社恬园至桐子堡400米，石仙村7社李家湾至长岗李子林600米，牡丹樱花世界状元郎至油菜花海1500米，共计长2700米，宽1.5米，厚0.1米，混凝土C20。</t>
  </si>
  <si>
    <t>高兴村</t>
  </si>
  <si>
    <t>村办公室100米处叉路口至江家湾人行便道，长600米，宽2米，厚度0.15米，混凝土C20。</t>
  </si>
  <si>
    <t>新溪村</t>
  </si>
  <si>
    <t>水井湾入户道路长300米，宽1.5米，厚0.1米，混凝土C20。</t>
  </si>
  <si>
    <t>迎风村</t>
  </si>
  <si>
    <t>迎风水库湖中岛修建湖边人行休闲道路宽2米，长2200米，安装青石板路面，预算基础开挖、回填、碾压、铺设垫层和安装青石板。</t>
  </si>
  <si>
    <t>后背湾到马达林1000米，大寨门垭口到小寨门200米，谭明兰屋背后到小寨子门口500米，黄果树到鹰嘴崖400米，小南墙到水时400米，三岔路到天登定语以鹰嘴岩500米。共计长3公里，宽1.8米，厚0.15米，混凝土C20。</t>
  </si>
  <si>
    <t>合兴村</t>
  </si>
  <si>
    <t>便道建设</t>
  </si>
  <si>
    <t>1.合兴2社杨家岭至庙堡至高石塔3000米；2.合兴6社瞭望哨至狮子坪2000米；黄土堡至百灵沟1200米。共计长6200米，宽2.5米，厚0.2米，混凝土C25。</t>
  </si>
  <si>
    <t>1、滴水村8组八角庙至石良村5组油房沟桥700米，4组万明花卉基地1080米，1组梅家油坊至廖堡300米、水井湾垭口至屋背后130米、伙食团至满竹山150米、水井湾至深基嘴300米和王家场路口至老湾40米，共计硬化7段，全长2700米，宽2.5米，厚0.2米，混凝土C25；2、滴水村4组万明花卉基地2000米和王干坪1000米，共计硬化2段，全长3000米，宽2米，厚0.15米，混凝土C20.</t>
  </si>
  <si>
    <t>卷洞村</t>
  </si>
  <si>
    <t>卷洞村2、3组吴沛军至黄泽术300米，1组石友和至谢碧维70米、徐之维至谢国华50米和谢必桃至谢必超25米，2组罗国友至曹直50米、曾宪琼至谢祖元35米和村级公路至李发英30米，4组村级公路至徐荣华25米、村级公路至余永秀40米、社级公路至徐之华80米和社级公路至李永海21米，1组石小华至谢元华30米，共计硬化12段，全长756米，宽2.5米，厚0.2米，混凝土C25。</t>
  </si>
  <si>
    <t>石良村2组水口至长田75米、熊廷然处至王治奎处45米、杨文安处至杨水海处35米和王治云处至冉仕强处40米，3组岗湾至吕开文处40米、罗家冲至罗正庶处95米、罗家湾至周天权处75米和黄桷塘至张家榜处310米，5组黄桷嘴至周成华处100米和石良村校至吕仁碧处150米，7组石裴路至柳开然处70米和大石村路至赵行道处40米，共计硬化12段，全长1075米，宽2.5米，厚0.2米，混凝土C25。</t>
  </si>
  <si>
    <t>高生村</t>
  </si>
  <si>
    <t>高生村2、3组卿华堂垫丰公路接界处至卿玉宽垫丰公路接界处293米，1组便民服务中心卫生室至官联明处140米，7组社级路至徐登碧处261米，8组赵行君至杜贤权处260米，共计硬化4段，全长954米，宽2.5米，厚0.2米，混凝土C25。</t>
  </si>
  <si>
    <t>豹山社区乡政府背后至垫丰公路32公里1500米、4组支路至陈孝建170米、支路至谢明学182米和桂花咀至陈孝金240米，共计硬化4段，全长2092米，宽2.5米，厚0.2米，混凝土C25。</t>
  </si>
  <si>
    <t>石口子村</t>
  </si>
  <si>
    <t>石口子村5组熊家湾河沟至李家湾600米,硬化600米，宽2.5米，厚0.2米，混凝土C25。</t>
  </si>
  <si>
    <t>玉河社区</t>
  </si>
  <si>
    <t>2、3、4、6居民小组内新建生产便道，全长1.7公里，宽2.5米，厚0.2米，混凝土C25。</t>
  </si>
  <si>
    <t>向前村</t>
  </si>
  <si>
    <t>夏家湾到韭菜湾至胡广文柑子林650米，夏家湾至大沟900米，蔡志明处至寨坡100米，洪齐海地坝至龙家嘴350米，龙德安处到河边至蔡茂明地坝950米，移民新村至风沙湾公路210米，王开银处至王开林地坝到吊嘴到河边190米，红石堡至朱国荣处550米，夏于江地坝到河边至铁匠玩湾连接村主公路1300米，红石堡到河边90米，寨坡到蒙自桥梯步110米，便道90米，蔡茂怀背后至寨坡产业地85米，蔡忠荣河边梯坎至黑冲花椒地800米，电子湾垭口至吊嘴780米，龙德安背后至青连地170米，龙德学背后至蔡茂盛产业地370米，王开明背后至河边650米，全长8345米，宽2米，厚0.15米，混凝土C20。</t>
  </si>
  <si>
    <t>五洞镇</t>
  </si>
  <si>
    <t>文龙村</t>
  </si>
  <si>
    <t>文龙村1社野鸭池到袁大权长300米；文龙村1社龙凤湾到3社皂角湾1000米；1社小屋基到2社狮子湾700米；2社王波处到3社皂角湾350米；2社杨家朝大湾到打柴沟1000米，共计长3350米，宽3米，厚0.2米，混凝土C20。</t>
  </si>
  <si>
    <t>月江村</t>
  </si>
  <si>
    <t>月江村4社青石沟至翁岩沟宽硬化：长1100米，宽3米，厚0.2米生产便道；长2500米，宽1.5米，厚0.1米水泥人行便道；月江村1社邹家湾至姚家河坎硬化：长300米，宽3米，厚0.2米生产便道；长2000米，宽1.5米，厚0.1米水泥人行便道；月江村8社蔡家井至九龙林场硬化：长1000米，宽3米，厚0.2米生产便道；长2000米，宽1.5米，厚0.1米水泥人行便道；月江村5社黄腊田至上湾硬化：长500米，宽3米，厚0.2米生产便道；长1400米，宽1.5米，厚0.1米水泥人行便道；月江村1社河坝垭口至回龙湾硬化：长250米，宽1.5米，厚0.1米水泥人行便道。</t>
  </si>
  <si>
    <t xml:space="preserve">三、美丽乡村建设 </t>
  </si>
  <si>
    <t>平乐村</t>
  </si>
  <si>
    <t>美丽乡村建设</t>
  </si>
  <si>
    <t>房屋立面坡屋顶整治、风貌提升35户；庭院整治及绿化、环境提升35户3667㎡；人行便道长1300m，宽1.5m；道路扩宽1.5m（长800m）240m³；太阳能路灯50盏；公共区域绿化2500㎡</t>
  </si>
  <si>
    <t>风貌提升4万元/户，庭院绿化120元/㎡，人行便道100元/㎡，道路扩宽500元/m³，路灯3000元/盏，公共区域绿化120元/㎡</t>
  </si>
  <si>
    <t>乐天村</t>
  </si>
  <si>
    <t>乐天村1组、2组、4组、5组和7组公路硬化5000米，宽4.5米，厚0.2米（混凝土标号：公路C25，便道C20)。2、安装太阳能路灯261盏。</t>
  </si>
  <si>
    <t>2400元/盏/520元/立方米</t>
  </si>
  <si>
    <t>南山村</t>
  </si>
  <si>
    <t>1、官文新村，观音滩修建花台，维修官文新村广场，绿化，路灯。2、观音滩修建群众文化健身广场：包括挖方，填方，硬化广场，安装健身器材，修建公厕，球场围栏，停车场硬化。3、便民路：南山村1-5组长2000米x宽1.5米x厚0.1米=300立方米，水泥标号c25.</t>
  </si>
  <si>
    <t>126</t>
  </si>
  <si>
    <t>乡村振兴示范园区配套设施建设</t>
  </si>
  <si>
    <t>明月山垫江县乡村振兴示范带小微景观（花田路首场雕塑、沿途小品雕塑、风向标、企业牌、青砖文化墙等）；明月山乡村振兴示范带文化标语氛围提升工程（中医康养助力乡村振兴、共建美丽乡村共享美好生活、油菜大观园、母安驿道等文化宣传标语）；垫江县乡村振兴示范区增项广告；新民镇实施乡村振兴项目城北中医药文化景观节点建设。</t>
  </si>
  <si>
    <t>3、4社修建污水管道（直径0.4米）长200米、排水沟长200米，宽0.4米，高0.4米；2000平方米便道青石板改造（含基础及辅材）；新建文化墙长100米，高2米（含基础及美化）；安装太阳能景观路灯30盏（高4米，光源40w）；休闲景观亭2个；景观石1个；花台长200米饭；种草坪3000平方米、红叶石兰500株、桂花200株、紫薇100株、月季50株。</t>
  </si>
  <si>
    <t>水沟200元/米、青石板120元、平方米、太阳能路灯2200元/元、草坪80元/平方米、文化墙600元/平方米</t>
  </si>
  <si>
    <t>城北村道路硬化长500米，高3.5米，厚0.2米，混凝土350m³，标号C20；生产便道长300米、宽2米、厚0.15米，混凝土90m³，标号C20；修建公厕60平方米1个(含水、电及装修)；购垃圾箱20个；修建文化广场4500平方米（四周排水沟及绿化等），厚0.2米，混凝土900m³，标号C20。</t>
  </si>
  <si>
    <t>434元/立方米</t>
  </si>
  <si>
    <t>爱国村</t>
  </si>
  <si>
    <t>爱国村1、2、3、4、5组，1组汤承前门前至张家垭口250米；2组王贤友门前至胡义正养鸡场250米，胡义正路口至刘明军老家250米；3组沙周路口至龙禄辉老屋地坝850米,大田路口至李长木地坝250米；4组梨子路口至九柱湾450米，正冲路口至纪海龙门口350米；5组九柱湾路口至纪凤奎湾1150米，纪凤奎路口至蔡家老湾水泥路口1150米，蔡家老湾水泥路口至李光前湾450米，李家湾路口至老梁口350米，老梁口至下寺1250米，王盛发背后至庙坝子650米，3米*3米*6米盖板涵洞1座。建设里程约7650米，路基宽5.5米，路面宽4.5米，厚0.2米，C25水泥硬化标准，共6885方。路基土石方约4000方，路基片碎石摊铺约4200方。</t>
  </si>
  <si>
    <t>永庆村</t>
  </si>
  <si>
    <t>1、3社、4社、5社个社社级路路灯安装155盏；2、新修永庆村5社桥梁2座长20米、宽4.5米；3、新修C25砼永庆村社级路宽4.5米，厚0.2米，长2.6公里社级路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</si>
</sst>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_);[Red]\(0.00\)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b/>
      <sz val="16"/>
      <name val="华文中宋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仿宋_GB2312"/>
      <charset val="134"/>
    </font>
    <font>
      <sz val="10"/>
      <color rgb="FFFF0000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002060"/>
      <name val="宋体"/>
      <charset val="134"/>
    </font>
    <font>
      <sz val="10"/>
      <color rgb="FF002060"/>
      <name val="宋体"/>
      <charset val="134"/>
      <scheme val="minor"/>
    </font>
    <font>
      <sz val="11"/>
      <color rgb="FFFF0000"/>
      <name val="宋体"/>
      <charset val="134"/>
    </font>
    <font>
      <b/>
      <sz val="22"/>
      <name val="华文中宋"/>
      <charset val="134"/>
    </font>
    <font>
      <sz val="10"/>
      <name val="宋体"/>
      <charset val="0"/>
    </font>
    <font>
      <sz val="10"/>
      <name val="Times New Roman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  <scheme val="minor"/>
    </font>
    <font>
      <sz val="10"/>
      <name val="方正仿宋_GBK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3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7" borderId="30" applyNumberFormat="0" applyFon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6" fillId="11" borderId="33" applyNumberFormat="0" applyAlignment="0" applyProtection="0">
      <alignment vertical="center"/>
    </xf>
    <xf numFmtId="0" fontId="47" fillId="11" borderId="29" applyNumberFormat="0" applyAlignment="0" applyProtection="0">
      <alignment vertical="center"/>
    </xf>
    <xf numFmtId="0" fontId="48" fillId="12" borderId="34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53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53" fillId="0" borderId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53" fillId="0" borderId="0">
      <alignment vertical="center"/>
    </xf>
    <xf numFmtId="0" fontId="54" fillId="0" borderId="0"/>
    <xf numFmtId="0" fontId="1" fillId="0" borderId="0">
      <alignment vertical="center"/>
    </xf>
  </cellStyleXfs>
  <cellXfs count="17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2" xfId="51" applyFont="1" applyFill="1" applyBorder="1" applyAlignment="1">
      <alignment horizontal="center" vertical="center" wrapText="1"/>
    </xf>
    <xf numFmtId="0" fontId="10" fillId="0" borderId="3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left" vertical="center"/>
    </xf>
    <xf numFmtId="0" fontId="9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4" xfId="5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1" fillId="0" borderId="3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176" fontId="13" fillId="0" borderId="1" xfId="51" applyNumberFormat="1" applyFont="1" applyFill="1" applyBorder="1" applyAlignment="1">
      <alignment horizontal="center" vertical="center"/>
    </xf>
    <xf numFmtId="0" fontId="13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justify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51" applyFont="1" applyFill="1" applyBorder="1" applyAlignment="1" applyProtection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8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176" fontId="3" fillId="0" borderId="1" xfId="48" applyNumberFormat="1" applyFont="1" applyFill="1" applyBorder="1" applyAlignment="1">
      <alignment horizontal="center" vertical="center" wrapText="1"/>
    </xf>
    <xf numFmtId="0" fontId="3" fillId="0" borderId="1" xfId="48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7" xfId="5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left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3" fillId="0" borderId="5" xfId="51" applyFont="1" applyFill="1" applyBorder="1" applyAlignment="1" applyProtection="1">
      <alignment horizontal="center" vertical="center" wrapText="1"/>
    </xf>
    <xf numFmtId="0" fontId="10" fillId="0" borderId="10" xfId="51" applyFont="1" applyFill="1" applyBorder="1" applyAlignment="1">
      <alignment horizontal="center" vertical="center" wrapText="1"/>
    </xf>
    <xf numFmtId="0" fontId="11" fillId="0" borderId="10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3" fillId="0" borderId="0" xfId="51" applyFont="1" applyFill="1" applyBorder="1" applyAlignment="1">
      <alignment vertical="center" wrapText="1"/>
    </xf>
    <xf numFmtId="0" fontId="9" fillId="0" borderId="11" xfId="51" applyFont="1" applyFill="1" applyBorder="1" applyAlignment="1">
      <alignment vertical="center" wrapText="1"/>
    </xf>
    <xf numFmtId="0" fontId="8" fillId="0" borderId="12" xfId="51" applyFont="1" applyFill="1" applyBorder="1" applyAlignment="1">
      <alignment horizontal="center" vertical="center"/>
    </xf>
    <xf numFmtId="0" fontId="8" fillId="0" borderId="13" xfId="51" applyFont="1" applyFill="1" applyBorder="1" applyAlignment="1">
      <alignment horizontal="center" vertical="center"/>
    </xf>
    <xf numFmtId="0" fontId="8" fillId="0" borderId="14" xfId="51" applyFont="1" applyFill="1" applyBorder="1" applyAlignment="1">
      <alignment horizontal="center" vertical="center"/>
    </xf>
    <xf numFmtId="0" fontId="8" fillId="0" borderId="14" xfId="51" applyFont="1" applyFill="1" applyBorder="1" applyAlignment="1">
      <alignment horizontal="center" vertical="center" wrapText="1"/>
    </xf>
    <xf numFmtId="0" fontId="8" fillId="0" borderId="15" xfId="51" applyFont="1" applyFill="1" applyBorder="1" applyAlignment="1">
      <alignment horizontal="center" vertical="center" wrapText="1"/>
    </xf>
    <xf numFmtId="0" fontId="8" fillId="0" borderId="16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vertical="center" wrapText="1"/>
    </xf>
    <xf numFmtId="9" fontId="3" fillId="0" borderId="1" xfId="51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9" fontId="3" fillId="0" borderId="9" xfId="0" applyNumberFormat="1" applyFont="1" applyFill="1" applyBorder="1" applyAlignment="1" applyProtection="1">
      <alignment horizontal="center"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8" fillId="0" borderId="17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6" fillId="0" borderId="4" xfId="51" applyFont="1" applyFill="1" applyBorder="1" applyAlignment="1">
      <alignment horizontal="center" vertical="center" wrapText="1"/>
    </xf>
    <xf numFmtId="0" fontId="6" fillId="0" borderId="5" xfId="5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9" fontId="28" fillId="0" borderId="1" xfId="51" applyNumberFormat="1" applyFont="1" applyFill="1" applyBorder="1" applyAlignment="1">
      <alignment horizontal="center" vertical="center" wrapText="1"/>
    </xf>
    <xf numFmtId="0" fontId="28" fillId="0" borderId="1" xfId="5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19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left" vertical="center" wrapText="1"/>
    </xf>
    <xf numFmtId="0" fontId="3" fillId="0" borderId="10" xfId="51" applyFont="1" applyFill="1" applyBorder="1" applyAlignment="1">
      <alignment horizontal="center" vertical="center" wrapText="1"/>
    </xf>
    <xf numFmtId="179" fontId="3" fillId="0" borderId="1" xfId="51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179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9" fillId="0" borderId="10" xfId="0" applyFont="1" applyFill="1" applyBorder="1" applyAlignment="1">
      <alignment horizontal="center" vertical="center"/>
    </xf>
    <xf numFmtId="176" fontId="6" fillId="0" borderId="1" xfId="51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49" fontId="32" fillId="0" borderId="1" xfId="51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3" fillId="0" borderId="28" xfId="5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3" fillId="0" borderId="1" xfId="5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0"/>
  <sheetViews>
    <sheetView tabSelected="1" topLeftCell="A21" workbookViewId="0">
      <selection activeCell="F22" sqref="F22"/>
    </sheetView>
  </sheetViews>
  <sheetFormatPr defaultColWidth="9" defaultRowHeight="18.75"/>
  <cols>
    <col min="1" max="1" width="7.25" style="14" customWidth="1"/>
    <col min="2" max="2" width="8.375" style="1" customWidth="1"/>
    <col min="3" max="3" width="8.125" style="1" customWidth="1"/>
    <col min="4" max="4" width="8.63333333333333" style="1" customWidth="1"/>
    <col min="5" max="5" width="12.5" style="1" customWidth="1"/>
    <col min="6" max="6" width="59.125" style="1" customWidth="1"/>
    <col min="7" max="7" width="9.625" style="1" customWidth="1"/>
    <col min="8" max="8" width="8.875" style="1" customWidth="1"/>
    <col min="9" max="9" width="6.75" style="15" customWidth="1"/>
    <col min="10" max="10" width="6.13333333333333" style="1" customWidth="1"/>
    <col min="11" max="11" width="7.875" style="1" customWidth="1"/>
    <col min="12" max="12" width="8" style="1" customWidth="1"/>
    <col min="13" max="13" width="6.125" style="1" customWidth="1"/>
    <col min="14" max="14" width="7.875" style="1" customWidth="1"/>
    <col min="15" max="15" width="7.375" style="1" customWidth="1"/>
    <col min="16" max="16" width="7.625" style="1" customWidth="1"/>
    <col min="17" max="17" width="20" style="1" customWidth="1"/>
    <col min="18" max="19" width="9.125" style="1" customWidth="1"/>
    <col min="20" max="27" width="9" style="1" customWidth="1"/>
    <col min="28" max="28" width="9.125" style="1" customWidth="1"/>
    <col min="29" max="16384" width="9" style="14"/>
  </cols>
  <sheetData>
    <row r="1" s="1" customFormat="1" ht="30.75" spans="1:28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73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="1" customFormat="1" ht="52" customHeight="1" spans="1:28">
      <c r="A2" s="18" t="s">
        <v>1</v>
      </c>
      <c r="B2" s="19"/>
      <c r="C2" s="19"/>
      <c r="D2" s="19"/>
      <c r="E2" s="19"/>
      <c r="F2" s="19"/>
      <c r="G2" s="20" t="s">
        <v>2</v>
      </c>
      <c r="H2" s="20"/>
      <c r="I2" s="20"/>
      <c r="J2" s="20"/>
      <c r="K2" s="20"/>
      <c r="L2" s="20"/>
      <c r="M2" s="20"/>
      <c r="N2" s="20"/>
      <c r="O2" s="20"/>
      <c r="P2" s="20"/>
      <c r="Q2" s="85" t="s">
        <v>2</v>
      </c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="1" customFormat="1" ht="24" customHeight="1" spans="1:28">
      <c r="A3" s="21" t="s">
        <v>3</v>
      </c>
      <c r="B3" s="21" t="s">
        <v>4</v>
      </c>
      <c r="C3" s="21" t="s">
        <v>5</v>
      </c>
      <c r="D3" s="21"/>
      <c r="E3" s="21"/>
      <c r="F3" s="21"/>
      <c r="G3" s="22" t="s">
        <v>6</v>
      </c>
      <c r="H3" s="22"/>
      <c r="I3" s="22"/>
      <c r="J3" s="22"/>
      <c r="K3" s="22"/>
      <c r="L3" s="22"/>
      <c r="M3" s="22"/>
      <c r="N3" s="22"/>
      <c r="O3" s="22"/>
      <c r="P3" s="22"/>
      <c r="Q3" s="86" t="s">
        <v>7</v>
      </c>
      <c r="R3" s="86"/>
      <c r="S3" s="87"/>
      <c r="T3" s="88" t="s">
        <v>8</v>
      </c>
      <c r="U3" s="88"/>
      <c r="V3" s="88"/>
      <c r="W3" s="88"/>
      <c r="X3" s="89" t="s">
        <v>9</v>
      </c>
      <c r="Y3" s="89"/>
      <c r="Z3" s="89"/>
      <c r="AA3" s="89"/>
      <c r="AB3" s="112"/>
    </row>
    <row r="4" s="1" customFormat="1" ht="28" customHeight="1" spans="1:28">
      <c r="A4" s="21"/>
      <c r="B4" s="21"/>
      <c r="C4" s="21"/>
      <c r="D4" s="21"/>
      <c r="E4" s="21"/>
      <c r="F4" s="21"/>
      <c r="G4" s="21" t="s">
        <v>10</v>
      </c>
      <c r="H4" s="22" t="s">
        <v>11</v>
      </c>
      <c r="I4" s="22"/>
      <c r="J4" s="22"/>
      <c r="K4" s="22"/>
      <c r="L4" s="22" t="s">
        <v>12</v>
      </c>
      <c r="M4" s="22"/>
      <c r="N4" s="22"/>
      <c r="O4" s="22"/>
      <c r="P4" s="21" t="s">
        <v>13</v>
      </c>
      <c r="Q4" s="90" t="s">
        <v>14</v>
      </c>
      <c r="R4" s="23" t="s">
        <v>15</v>
      </c>
      <c r="S4" s="23" t="s">
        <v>16</v>
      </c>
      <c r="T4" s="22"/>
      <c r="U4" s="22"/>
      <c r="V4" s="22"/>
      <c r="W4" s="22"/>
      <c r="X4" s="21"/>
      <c r="Y4" s="21"/>
      <c r="Z4" s="21"/>
      <c r="AA4" s="21"/>
      <c r="AB4" s="113"/>
    </row>
    <row r="5" s="1" customFormat="1" ht="73" customHeight="1" spans="1:28">
      <c r="A5" s="23"/>
      <c r="B5" s="23"/>
      <c r="C5" s="23" t="s">
        <v>17</v>
      </c>
      <c r="D5" s="23" t="s">
        <v>18</v>
      </c>
      <c r="E5" s="23" t="s">
        <v>19</v>
      </c>
      <c r="F5" s="23" t="s">
        <v>20</v>
      </c>
      <c r="G5" s="23"/>
      <c r="H5" s="23" t="s">
        <v>21</v>
      </c>
      <c r="I5" s="23" t="s">
        <v>22</v>
      </c>
      <c r="J5" s="23" t="s">
        <v>23</v>
      </c>
      <c r="K5" s="23" t="s">
        <v>24</v>
      </c>
      <c r="L5" s="23" t="s">
        <v>25</v>
      </c>
      <c r="M5" s="23" t="s">
        <v>26</v>
      </c>
      <c r="N5" s="23" t="s">
        <v>27</v>
      </c>
      <c r="O5" s="23" t="s">
        <v>28</v>
      </c>
      <c r="P5" s="23"/>
      <c r="Q5" s="91"/>
      <c r="R5" s="92"/>
      <c r="S5" s="92"/>
      <c r="T5" s="23" t="s">
        <v>29</v>
      </c>
      <c r="U5" s="23" t="s">
        <v>30</v>
      </c>
      <c r="V5" s="23" t="s">
        <v>31</v>
      </c>
      <c r="W5" s="23" t="s">
        <v>32</v>
      </c>
      <c r="X5" s="23" t="s">
        <v>33</v>
      </c>
      <c r="Y5" s="23" t="s">
        <v>34</v>
      </c>
      <c r="Z5" s="23" t="s">
        <v>35</v>
      </c>
      <c r="AA5" s="23" t="s">
        <v>36</v>
      </c>
      <c r="AB5" s="21" t="s">
        <v>37</v>
      </c>
    </row>
    <row r="6" s="1" customFormat="1" ht="35" customHeight="1" spans="1:28">
      <c r="A6" s="24" t="s">
        <v>38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74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</row>
    <row r="7" s="2" customFormat="1" ht="45" customHeight="1" spans="1:30">
      <c r="A7" s="26">
        <v>1</v>
      </c>
      <c r="B7" s="27" t="s">
        <v>39</v>
      </c>
      <c r="C7" s="27" t="s">
        <v>40</v>
      </c>
      <c r="D7" s="28" t="s">
        <v>41</v>
      </c>
      <c r="E7" s="28" t="s">
        <v>41</v>
      </c>
      <c r="F7" s="29" t="s">
        <v>42</v>
      </c>
      <c r="G7" s="30">
        <v>352</v>
      </c>
      <c r="H7" s="31"/>
      <c r="I7" s="35">
        <v>60</v>
      </c>
      <c r="J7" s="75"/>
      <c r="K7" s="31">
        <v>246</v>
      </c>
      <c r="L7" s="75">
        <v>0</v>
      </c>
      <c r="M7" s="75">
        <v>0</v>
      </c>
      <c r="N7" s="75">
        <v>0</v>
      </c>
      <c r="O7" s="75">
        <v>0</v>
      </c>
      <c r="P7" s="31">
        <v>46</v>
      </c>
      <c r="Q7" s="29" t="s">
        <v>43</v>
      </c>
      <c r="R7" s="31"/>
      <c r="S7" s="75"/>
      <c r="T7" s="31">
        <v>3550</v>
      </c>
      <c r="U7" s="31"/>
      <c r="V7" s="31"/>
      <c r="W7" s="31"/>
      <c r="X7" s="31">
        <v>2790</v>
      </c>
      <c r="Y7" s="31"/>
      <c r="Z7" s="31"/>
      <c r="AA7" s="75"/>
      <c r="AB7" s="75"/>
      <c r="AC7" s="114"/>
      <c r="AD7" s="114"/>
    </row>
    <row r="8" s="3" customFormat="1" ht="45" customHeight="1" spans="1:30">
      <c r="A8" s="32">
        <v>2</v>
      </c>
      <c r="B8" s="27"/>
      <c r="C8" s="28" t="s">
        <v>44</v>
      </c>
      <c r="D8" s="28" t="s">
        <v>45</v>
      </c>
      <c r="E8" s="28" t="s">
        <v>46</v>
      </c>
      <c r="F8" s="28" t="s">
        <v>47</v>
      </c>
      <c r="G8" s="33">
        <v>68.225</v>
      </c>
      <c r="H8" s="34"/>
      <c r="I8" s="76">
        <v>33</v>
      </c>
      <c r="J8" s="32"/>
      <c r="K8" s="28"/>
      <c r="L8" s="32">
        <v>2</v>
      </c>
      <c r="M8" s="32"/>
      <c r="N8" s="32">
        <v>20</v>
      </c>
      <c r="O8" s="32"/>
      <c r="P8" s="32">
        <v>13.225</v>
      </c>
      <c r="Q8" s="28" t="s">
        <v>48</v>
      </c>
      <c r="R8" s="94">
        <v>0.6</v>
      </c>
      <c r="S8" s="94">
        <v>0.4</v>
      </c>
      <c r="T8" s="28">
        <v>2483</v>
      </c>
      <c r="U8" s="32"/>
      <c r="V8" s="32"/>
      <c r="W8" s="32"/>
      <c r="X8" s="28">
        <v>1618</v>
      </c>
      <c r="Y8" s="28"/>
      <c r="Z8" s="28">
        <v>400</v>
      </c>
      <c r="AA8" s="28">
        <v>5000</v>
      </c>
      <c r="AB8" s="32"/>
      <c r="AC8" s="32"/>
      <c r="AD8" s="32"/>
    </row>
    <row r="9" s="3" customFormat="1" ht="39" customHeight="1" spans="1:30">
      <c r="A9" s="26">
        <v>3</v>
      </c>
      <c r="B9" s="27"/>
      <c r="C9" s="28" t="s">
        <v>49</v>
      </c>
      <c r="D9" s="28" t="s">
        <v>50</v>
      </c>
      <c r="E9" s="28" t="s">
        <v>51</v>
      </c>
      <c r="F9" s="28" t="s">
        <v>52</v>
      </c>
      <c r="G9" s="33">
        <v>147</v>
      </c>
      <c r="H9" s="31"/>
      <c r="I9" s="76">
        <v>68</v>
      </c>
      <c r="J9" s="32"/>
      <c r="K9" s="28">
        <v>70</v>
      </c>
      <c r="L9" s="32"/>
      <c r="M9" s="32"/>
      <c r="N9" s="32">
        <v>9</v>
      </c>
      <c r="O9" s="32"/>
      <c r="P9" s="35"/>
      <c r="Q9" s="28">
        <v>2100</v>
      </c>
      <c r="R9" s="95"/>
      <c r="S9" s="95"/>
      <c r="T9" s="28">
        <v>2709</v>
      </c>
      <c r="U9" s="32"/>
      <c r="V9" s="32"/>
      <c r="W9" s="32"/>
      <c r="X9" s="28">
        <v>2709</v>
      </c>
      <c r="Y9" s="95"/>
      <c r="Z9" s="95"/>
      <c r="AA9" s="95"/>
      <c r="AB9" s="32"/>
      <c r="AC9" s="32"/>
      <c r="AD9" s="32"/>
    </row>
    <row r="10" s="4" customFormat="1" ht="102" customHeight="1" spans="1:30">
      <c r="A10" s="32">
        <v>4</v>
      </c>
      <c r="B10" s="35" t="s">
        <v>53</v>
      </c>
      <c r="C10" s="27" t="s">
        <v>54</v>
      </c>
      <c r="D10" s="27" t="s">
        <v>55</v>
      </c>
      <c r="E10" s="27" t="s">
        <v>56</v>
      </c>
      <c r="F10" s="36" t="s">
        <v>57</v>
      </c>
      <c r="G10" s="37">
        <v>100.25</v>
      </c>
      <c r="H10" s="31"/>
      <c r="I10" s="77">
        <v>60</v>
      </c>
      <c r="J10" s="35"/>
      <c r="K10" s="35">
        <v>20.25</v>
      </c>
      <c r="L10" s="78">
        <v>20</v>
      </c>
      <c r="M10" s="35"/>
      <c r="N10" s="35"/>
      <c r="O10" s="35"/>
      <c r="P10" s="35"/>
      <c r="Q10" s="28" t="s">
        <v>58</v>
      </c>
      <c r="R10" s="28">
        <v>30</v>
      </c>
      <c r="S10" s="28">
        <v>75</v>
      </c>
      <c r="T10" s="28">
        <v>3280</v>
      </c>
      <c r="U10" s="28">
        <v>65</v>
      </c>
      <c r="V10" s="35"/>
      <c r="W10" s="28">
        <v>80</v>
      </c>
      <c r="X10" s="28">
        <v>3280</v>
      </c>
      <c r="Y10" s="35"/>
      <c r="Z10" s="35"/>
      <c r="AA10" s="35"/>
      <c r="AB10" s="28">
        <v>1250</v>
      </c>
      <c r="AC10" s="115"/>
      <c r="AD10" s="115"/>
    </row>
    <row r="11" s="5" customFormat="1" ht="47" customHeight="1" spans="1:30">
      <c r="A11" s="26">
        <v>5</v>
      </c>
      <c r="B11" s="35"/>
      <c r="C11" s="28" t="s">
        <v>59</v>
      </c>
      <c r="D11" s="28" t="s">
        <v>41</v>
      </c>
      <c r="E11" s="28" t="s">
        <v>60</v>
      </c>
      <c r="F11" s="28" t="s">
        <v>61</v>
      </c>
      <c r="G11" s="33">
        <v>65</v>
      </c>
      <c r="H11" s="31"/>
      <c r="I11" s="76">
        <v>25</v>
      </c>
      <c r="J11" s="32"/>
      <c r="K11" s="32"/>
      <c r="L11" s="28">
        <v>35</v>
      </c>
      <c r="M11" s="32"/>
      <c r="N11" s="32">
        <v>5</v>
      </c>
      <c r="O11" s="32"/>
      <c r="P11" s="32"/>
      <c r="Q11" s="28" t="s">
        <v>62</v>
      </c>
      <c r="R11" s="28">
        <v>15</v>
      </c>
      <c r="S11" s="28">
        <v>85</v>
      </c>
      <c r="T11" s="28">
        <v>398</v>
      </c>
      <c r="U11" s="28">
        <v>370</v>
      </c>
      <c r="V11" s="32"/>
      <c r="W11" s="32"/>
      <c r="X11" s="28">
        <v>398</v>
      </c>
      <c r="Y11" s="28">
        <v>1.9</v>
      </c>
      <c r="Z11" s="32"/>
      <c r="AA11" s="32"/>
      <c r="AB11" s="32"/>
      <c r="AC11" s="7"/>
      <c r="AD11" s="7"/>
    </row>
    <row r="12" s="5" customFormat="1" ht="48" customHeight="1" spans="1:30">
      <c r="A12" s="32">
        <v>6</v>
      </c>
      <c r="B12" s="35"/>
      <c r="C12" s="28" t="s">
        <v>63</v>
      </c>
      <c r="D12" s="28" t="s">
        <v>64</v>
      </c>
      <c r="E12" s="28" t="s">
        <v>65</v>
      </c>
      <c r="F12" s="28" t="s">
        <v>66</v>
      </c>
      <c r="G12" s="38">
        <v>239</v>
      </c>
      <c r="H12" s="31"/>
      <c r="I12" s="76">
        <v>75</v>
      </c>
      <c r="J12" s="32"/>
      <c r="K12" s="32">
        <v>60</v>
      </c>
      <c r="L12" s="43">
        <v>104</v>
      </c>
      <c r="M12" s="32"/>
      <c r="N12" s="32"/>
      <c r="O12" s="32"/>
      <c r="P12" s="32"/>
      <c r="Q12" s="28" t="s">
        <v>67</v>
      </c>
      <c r="R12" s="28">
        <v>70</v>
      </c>
      <c r="S12" s="28">
        <v>30</v>
      </c>
      <c r="T12" s="28">
        <v>3238</v>
      </c>
      <c r="U12" s="28">
        <v>2230</v>
      </c>
      <c r="V12" s="32"/>
      <c r="W12" s="32"/>
      <c r="X12" s="28">
        <v>2230</v>
      </c>
      <c r="Y12" s="28">
        <v>6</v>
      </c>
      <c r="Z12" s="32"/>
      <c r="AA12" s="28"/>
      <c r="AB12" s="28"/>
      <c r="AC12" s="7"/>
      <c r="AD12" s="7"/>
    </row>
    <row r="13" s="5" customFormat="1" ht="45" customHeight="1" spans="1:30">
      <c r="A13" s="26">
        <v>7</v>
      </c>
      <c r="B13" s="35"/>
      <c r="C13" s="28" t="s">
        <v>68</v>
      </c>
      <c r="D13" s="28" t="s">
        <v>69</v>
      </c>
      <c r="E13" s="28" t="s">
        <v>70</v>
      </c>
      <c r="F13" s="28" t="s">
        <v>71</v>
      </c>
      <c r="G13" s="38">
        <v>85</v>
      </c>
      <c r="H13" s="31"/>
      <c r="I13" s="32">
        <v>58</v>
      </c>
      <c r="J13" s="32"/>
      <c r="K13" s="28">
        <v>27</v>
      </c>
      <c r="L13" s="32"/>
      <c r="M13" s="32"/>
      <c r="N13" s="32"/>
      <c r="O13" s="32"/>
      <c r="P13" s="32"/>
      <c r="Q13" s="28" t="s">
        <v>72</v>
      </c>
      <c r="R13" s="28">
        <v>15</v>
      </c>
      <c r="S13" s="28">
        <v>85</v>
      </c>
      <c r="T13" s="28">
        <v>3670</v>
      </c>
      <c r="U13" s="32"/>
      <c r="V13" s="32">
        <v>113</v>
      </c>
      <c r="W13" s="32"/>
      <c r="X13" s="43">
        <v>3486</v>
      </c>
      <c r="Y13" s="43"/>
      <c r="Z13" s="32"/>
      <c r="AA13" s="32"/>
      <c r="AB13" s="32">
        <v>14000</v>
      </c>
      <c r="AC13" s="7"/>
      <c r="AD13" s="7"/>
    </row>
    <row r="14" s="5" customFormat="1" ht="36" customHeight="1" spans="1:30">
      <c r="A14" s="32">
        <v>8</v>
      </c>
      <c r="B14" s="35" t="s">
        <v>73</v>
      </c>
      <c r="C14" s="28" t="s">
        <v>74</v>
      </c>
      <c r="D14" s="28" t="s">
        <v>75</v>
      </c>
      <c r="E14" s="28" t="s">
        <v>75</v>
      </c>
      <c r="F14" s="28" t="s">
        <v>76</v>
      </c>
      <c r="G14" s="33">
        <v>75</v>
      </c>
      <c r="H14" s="31"/>
      <c r="I14" s="32">
        <v>51</v>
      </c>
      <c r="J14" s="32"/>
      <c r="K14" s="28"/>
      <c r="L14" s="32">
        <v>10</v>
      </c>
      <c r="M14" s="32"/>
      <c r="N14" s="32">
        <v>14</v>
      </c>
      <c r="O14" s="32"/>
      <c r="P14" s="32"/>
      <c r="Q14" s="28" t="s">
        <v>77</v>
      </c>
      <c r="R14" s="28">
        <v>20</v>
      </c>
      <c r="S14" s="28">
        <v>80</v>
      </c>
      <c r="T14" s="28">
        <v>1575</v>
      </c>
      <c r="U14" s="43"/>
      <c r="V14" s="32"/>
      <c r="W14" s="32"/>
      <c r="X14" s="28">
        <v>1575</v>
      </c>
      <c r="Y14" s="28">
        <v>7</v>
      </c>
      <c r="Z14" s="66"/>
      <c r="AA14" s="66"/>
      <c r="AB14" s="28">
        <v>11100</v>
      </c>
      <c r="AC14" s="7"/>
      <c r="AD14" s="7"/>
    </row>
    <row r="15" s="5" customFormat="1" ht="51" customHeight="1" spans="1:30">
      <c r="A15" s="26">
        <v>9</v>
      </c>
      <c r="B15" s="32" t="s">
        <v>78</v>
      </c>
      <c r="C15" s="32" t="s">
        <v>79</v>
      </c>
      <c r="D15" s="28" t="s">
        <v>80</v>
      </c>
      <c r="E15" s="28" t="s">
        <v>80</v>
      </c>
      <c r="F15" s="39" t="s">
        <v>81</v>
      </c>
      <c r="G15" s="40">
        <v>77.7</v>
      </c>
      <c r="H15" s="31"/>
      <c r="I15" s="32">
        <v>30</v>
      </c>
      <c r="J15" s="32"/>
      <c r="K15" s="32">
        <v>42</v>
      </c>
      <c r="L15" s="32"/>
      <c r="M15" s="32"/>
      <c r="N15" s="32">
        <v>5.7</v>
      </c>
      <c r="O15" s="32"/>
      <c r="P15" s="32"/>
      <c r="Q15" s="43" t="s">
        <v>82</v>
      </c>
      <c r="R15" s="32">
        <v>20</v>
      </c>
      <c r="S15" s="32">
        <v>80</v>
      </c>
      <c r="T15" s="32">
        <v>5286</v>
      </c>
      <c r="U15" s="32"/>
      <c r="V15" s="32"/>
      <c r="W15" s="32"/>
      <c r="X15" s="32">
        <v>238</v>
      </c>
      <c r="Y15" s="32">
        <v>1500</v>
      </c>
      <c r="Z15" s="32"/>
      <c r="AA15" s="32"/>
      <c r="AB15" s="32"/>
      <c r="AC15" s="7"/>
      <c r="AD15" s="7"/>
    </row>
    <row r="16" s="5" customFormat="1" ht="52" customHeight="1" spans="1:30">
      <c r="A16" s="32">
        <v>10</v>
      </c>
      <c r="B16" s="32" t="s">
        <v>83</v>
      </c>
      <c r="C16" s="41" t="s">
        <v>84</v>
      </c>
      <c r="D16" s="41" t="s">
        <v>41</v>
      </c>
      <c r="E16" s="41" t="s">
        <v>85</v>
      </c>
      <c r="F16" s="41" t="s">
        <v>86</v>
      </c>
      <c r="G16" s="33">
        <v>209.85</v>
      </c>
      <c r="H16" s="31"/>
      <c r="I16" s="32">
        <v>80</v>
      </c>
      <c r="J16" s="32"/>
      <c r="K16" s="58">
        <v>99.85</v>
      </c>
      <c r="L16" s="32">
        <v>10</v>
      </c>
      <c r="M16" s="32"/>
      <c r="N16" s="32">
        <v>20</v>
      </c>
      <c r="O16" s="32"/>
      <c r="P16" s="32"/>
      <c r="Q16" s="41" t="s">
        <v>87</v>
      </c>
      <c r="R16" s="41" t="s">
        <v>88</v>
      </c>
      <c r="S16" s="41" t="s">
        <v>89</v>
      </c>
      <c r="T16" s="41" t="s">
        <v>90</v>
      </c>
      <c r="U16" s="41" t="s">
        <v>91</v>
      </c>
      <c r="V16" s="41" t="s">
        <v>91</v>
      </c>
      <c r="W16" s="41" t="s">
        <v>91</v>
      </c>
      <c r="X16" s="41" t="s">
        <v>90</v>
      </c>
      <c r="Y16" s="32"/>
      <c r="Z16" s="32"/>
      <c r="AA16" s="32"/>
      <c r="AB16" s="32"/>
      <c r="AC16" s="7"/>
      <c r="AD16" s="7"/>
    </row>
    <row r="17" s="5" customFormat="1" ht="64" customHeight="1" spans="1:30">
      <c r="A17" s="26">
        <v>11</v>
      </c>
      <c r="B17" s="28" t="s">
        <v>92</v>
      </c>
      <c r="C17" s="28" t="s">
        <v>93</v>
      </c>
      <c r="D17" s="28" t="s">
        <v>50</v>
      </c>
      <c r="E17" s="28" t="s">
        <v>50</v>
      </c>
      <c r="F17" s="28" t="s">
        <v>94</v>
      </c>
      <c r="G17" s="33">
        <v>98.5</v>
      </c>
      <c r="H17" s="31"/>
      <c r="I17" s="32">
        <v>60</v>
      </c>
      <c r="J17" s="32"/>
      <c r="K17" s="32">
        <v>38.5</v>
      </c>
      <c r="L17" s="32"/>
      <c r="M17" s="32"/>
      <c r="N17" s="32"/>
      <c r="O17" s="32"/>
      <c r="P17" s="32"/>
      <c r="Q17" s="43"/>
      <c r="R17" s="94">
        <v>0.4</v>
      </c>
      <c r="S17" s="94">
        <v>0.6</v>
      </c>
      <c r="T17" s="32">
        <v>0</v>
      </c>
      <c r="U17" s="32"/>
      <c r="V17" s="32"/>
      <c r="W17" s="32"/>
      <c r="X17" s="28">
        <v>1235</v>
      </c>
      <c r="Y17" s="32"/>
      <c r="Z17" s="32"/>
      <c r="AA17" s="32"/>
      <c r="AB17" s="32"/>
      <c r="AC17" s="7"/>
      <c r="AD17" s="7"/>
    </row>
    <row r="18" s="5" customFormat="1" ht="54" customHeight="1" spans="1:30">
      <c r="A18" s="32">
        <v>12</v>
      </c>
      <c r="B18" s="28"/>
      <c r="C18" s="28" t="s">
        <v>95</v>
      </c>
      <c r="D18" s="28" t="s">
        <v>69</v>
      </c>
      <c r="E18" s="28" t="s">
        <v>69</v>
      </c>
      <c r="F18" s="28" t="s">
        <v>96</v>
      </c>
      <c r="G18" s="33">
        <v>99</v>
      </c>
      <c r="H18" s="31"/>
      <c r="I18" s="32">
        <v>58</v>
      </c>
      <c r="J18" s="32"/>
      <c r="K18" s="32">
        <v>31</v>
      </c>
      <c r="L18" s="32">
        <v>5</v>
      </c>
      <c r="M18" s="32"/>
      <c r="N18" s="32"/>
      <c r="O18" s="28">
        <v>5</v>
      </c>
      <c r="P18" s="32"/>
      <c r="Q18" s="43"/>
      <c r="R18" s="94">
        <v>0.53</v>
      </c>
      <c r="S18" s="94">
        <v>0.47</v>
      </c>
      <c r="T18" s="32">
        <v>0</v>
      </c>
      <c r="U18" s="32"/>
      <c r="V18" s="32"/>
      <c r="W18" s="32"/>
      <c r="X18" s="28">
        <v>1998</v>
      </c>
      <c r="Y18" s="32"/>
      <c r="Z18" s="32"/>
      <c r="AA18" s="32"/>
      <c r="AB18" s="32"/>
      <c r="AC18" s="7"/>
      <c r="AD18" s="7"/>
    </row>
    <row r="19" s="5" customFormat="1" ht="63" customHeight="1" spans="1:30">
      <c r="A19" s="26">
        <v>13</v>
      </c>
      <c r="B19" s="42" t="s">
        <v>97</v>
      </c>
      <c r="C19" s="43" t="s">
        <v>98</v>
      </c>
      <c r="D19" s="43" t="s">
        <v>99</v>
      </c>
      <c r="E19" s="43" t="s">
        <v>100</v>
      </c>
      <c r="F19" s="39" t="s">
        <v>101</v>
      </c>
      <c r="G19" s="38">
        <v>28.24</v>
      </c>
      <c r="H19" s="31"/>
      <c r="I19" s="76">
        <v>12</v>
      </c>
      <c r="J19" s="32"/>
      <c r="K19" s="43">
        <v>15.4</v>
      </c>
      <c r="L19" s="28">
        <v>0.4</v>
      </c>
      <c r="M19" s="32">
        <v>0.44</v>
      </c>
      <c r="N19" s="32"/>
      <c r="O19" s="32"/>
      <c r="P19" s="32"/>
      <c r="Q19" s="43">
        <v>570</v>
      </c>
      <c r="R19" s="43">
        <v>40</v>
      </c>
      <c r="S19" s="43">
        <v>60</v>
      </c>
      <c r="T19" s="43">
        <v>2885</v>
      </c>
      <c r="U19" s="32"/>
      <c r="V19" s="32"/>
      <c r="W19" s="32"/>
      <c r="X19" s="43">
        <v>310</v>
      </c>
      <c r="Y19" s="43">
        <v>0.55</v>
      </c>
      <c r="Z19" s="32"/>
      <c r="AA19" s="32"/>
      <c r="AB19" s="28">
        <v>0.55</v>
      </c>
      <c r="AC19" s="7"/>
      <c r="AD19" s="7"/>
    </row>
    <row r="20" s="3" customFormat="1" ht="54" customHeight="1" spans="1:30">
      <c r="A20" s="32">
        <v>14</v>
      </c>
      <c r="B20" s="44"/>
      <c r="C20" s="43" t="s">
        <v>102</v>
      </c>
      <c r="D20" s="43" t="s">
        <v>99</v>
      </c>
      <c r="E20" s="43" t="s">
        <v>100</v>
      </c>
      <c r="F20" s="39" t="s">
        <v>103</v>
      </c>
      <c r="G20" s="38">
        <v>36.5</v>
      </c>
      <c r="H20" s="31"/>
      <c r="I20" s="76">
        <v>25</v>
      </c>
      <c r="J20" s="32"/>
      <c r="K20" s="28">
        <v>10</v>
      </c>
      <c r="L20" s="28">
        <v>1.5</v>
      </c>
      <c r="M20" s="66"/>
      <c r="N20" s="32"/>
      <c r="O20" s="32"/>
      <c r="P20" s="32"/>
      <c r="Q20" s="43">
        <v>520</v>
      </c>
      <c r="R20" s="43">
        <v>40</v>
      </c>
      <c r="S20" s="43">
        <v>60</v>
      </c>
      <c r="T20" s="43">
        <v>4068</v>
      </c>
      <c r="U20" s="66"/>
      <c r="V20" s="66"/>
      <c r="W20" s="32"/>
      <c r="X20" s="43">
        <v>560</v>
      </c>
      <c r="Y20" s="43">
        <v>1.3</v>
      </c>
      <c r="Z20" s="32"/>
      <c r="AA20" s="32"/>
      <c r="AB20" s="28">
        <v>1.3</v>
      </c>
      <c r="AC20" s="32"/>
      <c r="AD20" s="32"/>
    </row>
    <row r="21" s="5" customFormat="1" ht="63" customHeight="1" spans="1:30">
      <c r="A21" s="26">
        <v>15</v>
      </c>
      <c r="B21" s="44"/>
      <c r="C21" s="43" t="s">
        <v>104</v>
      </c>
      <c r="D21" s="39" t="s">
        <v>99</v>
      </c>
      <c r="E21" s="39" t="s">
        <v>100</v>
      </c>
      <c r="F21" s="39" t="s">
        <v>105</v>
      </c>
      <c r="G21" s="38">
        <v>178.5</v>
      </c>
      <c r="H21" s="31"/>
      <c r="I21" s="76">
        <v>45</v>
      </c>
      <c r="J21" s="32"/>
      <c r="K21" s="39">
        <v>84</v>
      </c>
      <c r="L21" s="39">
        <v>0.8</v>
      </c>
      <c r="M21" s="32">
        <v>5</v>
      </c>
      <c r="N21" s="39">
        <v>9.2</v>
      </c>
      <c r="O21" s="32">
        <v>34.5</v>
      </c>
      <c r="P21" s="32"/>
      <c r="Q21" s="39">
        <v>661.11</v>
      </c>
      <c r="R21" s="39">
        <v>40</v>
      </c>
      <c r="S21" s="39">
        <v>60</v>
      </c>
      <c r="T21" s="39">
        <v>2800</v>
      </c>
      <c r="U21" s="39">
        <v>134</v>
      </c>
      <c r="V21" s="41"/>
      <c r="W21" s="41"/>
      <c r="X21" s="39">
        <v>1160</v>
      </c>
      <c r="Y21" s="39">
        <v>3</v>
      </c>
      <c r="Z21" s="32"/>
      <c r="AA21" s="32"/>
      <c r="AB21" s="32"/>
      <c r="AC21" s="7"/>
      <c r="AD21" s="7"/>
    </row>
    <row r="22" s="5" customFormat="1" ht="156" customHeight="1" spans="1:30">
      <c r="A22" s="32">
        <v>16</v>
      </c>
      <c r="B22" s="44"/>
      <c r="C22" s="39" t="s">
        <v>106</v>
      </c>
      <c r="D22" s="39" t="s">
        <v>99</v>
      </c>
      <c r="E22" s="39" t="s">
        <v>100</v>
      </c>
      <c r="F22" s="39" t="s">
        <v>107</v>
      </c>
      <c r="G22" s="38">
        <v>106.45</v>
      </c>
      <c r="H22" s="31"/>
      <c r="I22" s="76">
        <v>30</v>
      </c>
      <c r="J22" s="32"/>
      <c r="K22" s="39">
        <v>48.86</v>
      </c>
      <c r="L22" s="39">
        <v>2</v>
      </c>
      <c r="M22" s="32"/>
      <c r="N22" s="39">
        <v>1.49</v>
      </c>
      <c r="O22" s="32">
        <v>24.1</v>
      </c>
      <c r="P22" s="32"/>
      <c r="Q22" s="39">
        <v>585</v>
      </c>
      <c r="R22" s="39">
        <v>35</v>
      </c>
      <c r="S22" s="39">
        <v>65</v>
      </c>
      <c r="T22" s="39">
        <v>5221</v>
      </c>
      <c r="U22" s="39">
        <v>350</v>
      </c>
      <c r="V22" s="41"/>
      <c r="W22" s="41"/>
      <c r="X22" s="39">
        <v>1650</v>
      </c>
      <c r="Y22" s="39">
        <v>1.745</v>
      </c>
      <c r="Z22" s="32"/>
      <c r="AA22" s="32"/>
      <c r="AB22" s="39">
        <v>3.28</v>
      </c>
      <c r="AC22" s="7"/>
      <c r="AD22" s="7"/>
    </row>
    <row r="23" customFormat="1" ht="68" customHeight="1" spans="1:30">
      <c r="A23" s="26">
        <v>17</v>
      </c>
      <c r="B23" s="44"/>
      <c r="C23" s="43" t="s">
        <v>108</v>
      </c>
      <c r="D23" s="43" t="s">
        <v>99</v>
      </c>
      <c r="E23" s="43" t="s">
        <v>100</v>
      </c>
      <c r="F23" s="39" t="s">
        <v>109</v>
      </c>
      <c r="G23" s="38">
        <v>89.86</v>
      </c>
      <c r="H23" s="31"/>
      <c r="I23" s="32">
        <v>30</v>
      </c>
      <c r="J23" s="32"/>
      <c r="K23" s="43">
        <v>53.76</v>
      </c>
      <c r="L23" s="28">
        <v>0.9</v>
      </c>
      <c r="M23" s="66"/>
      <c r="N23" s="32">
        <v>5.2</v>
      </c>
      <c r="O23" s="32"/>
      <c r="P23" s="32"/>
      <c r="Q23" s="43">
        <v>520</v>
      </c>
      <c r="R23" s="43">
        <v>40</v>
      </c>
      <c r="S23" s="43">
        <v>60</v>
      </c>
      <c r="T23" s="43">
        <v>2280</v>
      </c>
      <c r="U23" s="66"/>
      <c r="V23" s="66"/>
      <c r="W23" s="32"/>
      <c r="X23" s="43">
        <v>480</v>
      </c>
      <c r="Y23" s="43">
        <v>1.92</v>
      </c>
      <c r="Z23" s="32"/>
      <c r="AA23" s="32"/>
      <c r="AB23" s="28">
        <v>1.92</v>
      </c>
      <c r="AC23" s="116"/>
      <c r="AD23" s="116"/>
    </row>
    <row r="24" s="3" customFormat="1" ht="62" customHeight="1" spans="1:30">
      <c r="A24" s="32">
        <v>18</v>
      </c>
      <c r="B24" s="45"/>
      <c r="C24" s="43" t="s">
        <v>110</v>
      </c>
      <c r="D24" s="46" t="s">
        <v>111</v>
      </c>
      <c r="E24" s="43" t="s">
        <v>112</v>
      </c>
      <c r="F24" s="43" t="s">
        <v>113</v>
      </c>
      <c r="G24" s="38">
        <v>80</v>
      </c>
      <c r="H24" s="31"/>
      <c r="I24" s="32">
        <v>68</v>
      </c>
      <c r="J24" s="35"/>
      <c r="K24" s="28">
        <v>12</v>
      </c>
      <c r="L24" s="32"/>
      <c r="M24" s="32"/>
      <c r="N24" s="32"/>
      <c r="O24" s="32"/>
      <c r="P24" s="32"/>
      <c r="Q24" s="43" t="s">
        <v>114</v>
      </c>
      <c r="R24" s="43">
        <v>40</v>
      </c>
      <c r="S24" s="43">
        <v>60</v>
      </c>
      <c r="T24" s="43">
        <v>3119</v>
      </c>
      <c r="U24" s="43"/>
      <c r="V24" s="32"/>
      <c r="W24" s="32"/>
      <c r="X24" s="43">
        <v>3119</v>
      </c>
      <c r="Y24" s="43"/>
      <c r="Z24" s="32"/>
      <c r="AA24" s="32"/>
      <c r="AB24" s="32">
        <v>5.7</v>
      </c>
      <c r="AC24" s="32"/>
      <c r="AD24" s="32"/>
    </row>
    <row r="25" s="5" customFormat="1" ht="65" customHeight="1" spans="1:30">
      <c r="A25" s="26">
        <v>19</v>
      </c>
      <c r="B25" s="47" t="s">
        <v>115</v>
      </c>
      <c r="C25" s="28" t="s">
        <v>116</v>
      </c>
      <c r="D25" s="28" t="s">
        <v>41</v>
      </c>
      <c r="E25" s="28" t="s">
        <v>117</v>
      </c>
      <c r="F25" s="28" t="s">
        <v>118</v>
      </c>
      <c r="G25" s="33">
        <v>187.7</v>
      </c>
      <c r="H25" s="31"/>
      <c r="I25" s="32">
        <v>50</v>
      </c>
      <c r="J25" s="32"/>
      <c r="K25" s="28">
        <v>133.7</v>
      </c>
      <c r="L25" s="28">
        <v>4</v>
      </c>
      <c r="M25" s="32"/>
      <c r="N25" s="32"/>
      <c r="O25" s="32"/>
      <c r="P25" s="32"/>
      <c r="Q25" s="28" t="s">
        <v>119</v>
      </c>
      <c r="R25" s="28">
        <v>30</v>
      </c>
      <c r="S25" s="28">
        <v>70</v>
      </c>
      <c r="T25" s="28">
        <v>1927</v>
      </c>
      <c r="U25" s="28"/>
      <c r="V25" s="41"/>
      <c r="W25" s="41"/>
      <c r="X25" s="28">
        <v>3326</v>
      </c>
      <c r="Y25" s="28">
        <v>0.525</v>
      </c>
      <c r="Z25" s="32"/>
      <c r="AA25" s="32"/>
      <c r="AB25" s="39"/>
      <c r="AC25" s="7"/>
      <c r="AD25" s="7"/>
    </row>
    <row r="26" s="5" customFormat="1" ht="63" customHeight="1" spans="1:30">
      <c r="A26" s="32">
        <v>20</v>
      </c>
      <c r="B26" s="48"/>
      <c r="C26" s="28" t="s">
        <v>120</v>
      </c>
      <c r="D26" s="28" t="s">
        <v>50</v>
      </c>
      <c r="E26" s="28" t="s">
        <v>121</v>
      </c>
      <c r="F26" s="28" t="s">
        <v>122</v>
      </c>
      <c r="G26" s="38">
        <v>45</v>
      </c>
      <c r="H26" s="31"/>
      <c r="I26" s="32">
        <v>32</v>
      </c>
      <c r="J26" s="32"/>
      <c r="K26" s="28">
        <v>5</v>
      </c>
      <c r="L26" s="32"/>
      <c r="M26" s="32"/>
      <c r="N26" s="32"/>
      <c r="O26" s="32">
        <v>8</v>
      </c>
      <c r="P26" s="35"/>
      <c r="Q26" s="43" t="s">
        <v>123</v>
      </c>
      <c r="R26" s="43">
        <v>30</v>
      </c>
      <c r="S26" s="43">
        <v>70</v>
      </c>
      <c r="T26" s="43">
        <v>3598</v>
      </c>
      <c r="U26" s="43"/>
      <c r="V26" s="32"/>
      <c r="W26" s="32"/>
      <c r="X26" s="32">
        <v>3598</v>
      </c>
      <c r="Y26" s="43">
        <v>0.1</v>
      </c>
      <c r="Z26" s="32"/>
      <c r="AA26" s="32"/>
      <c r="AB26" s="32">
        <v>4500</v>
      </c>
      <c r="AC26" s="7"/>
      <c r="AD26" s="7"/>
    </row>
    <row r="27" s="5" customFormat="1" ht="63" customHeight="1" spans="1:30">
      <c r="A27" s="26">
        <v>21</v>
      </c>
      <c r="B27" s="49"/>
      <c r="C27" s="28" t="s">
        <v>124</v>
      </c>
      <c r="D27" s="28" t="s">
        <v>50</v>
      </c>
      <c r="E27" s="28" t="s">
        <v>75</v>
      </c>
      <c r="F27" s="28" t="s">
        <v>125</v>
      </c>
      <c r="G27" s="33">
        <v>142.5</v>
      </c>
      <c r="H27" s="34"/>
      <c r="I27" s="32">
        <v>63</v>
      </c>
      <c r="J27" s="32"/>
      <c r="K27" s="28">
        <v>57.5</v>
      </c>
      <c r="L27" s="32">
        <v>12</v>
      </c>
      <c r="M27" s="32"/>
      <c r="N27" s="32">
        <v>10</v>
      </c>
      <c r="O27" s="32"/>
      <c r="P27" s="35"/>
      <c r="Q27" s="28" t="s">
        <v>126</v>
      </c>
      <c r="R27" s="28">
        <v>15</v>
      </c>
      <c r="S27" s="28">
        <v>85</v>
      </c>
      <c r="T27" s="28">
        <v>3450</v>
      </c>
      <c r="U27" s="43"/>
      <c r="V27" s="32"/>
      <c r="W27" s="32"/>
      <c r="X27" s="32">
        <v>3450</v>
      </c>
      <c r="Y27" s="43"/>
      <c r="Z27" s="32"/>
      <c r="AA27" s="32"/>
      <c r="AB27" s="32">
        <v>400000</v>
      </c>
      <c r="AC27" s="7"/>
      <c r="AD27" s="7"/>
    </row>
    <row r="28" s="3" customFormat="1" ht="78" customHeight="1" spans="1:30">
      <c r="A28" s="32">
        <v>22</v>
      </c>
      <c r="B28" s="46" t="s">
        <v>127</v>
      </c>
      <c r="C28" s="43" t="s">
        <v>128</v>
      </c>
      <c r="D28" s="43" t="s">
        <v>129</v>
      </c>
      <c r="E28" s="43" t="s">
        <v>130</v>
      </c>
      <c r="F28" s="43" t="s">
        <v>131</v>
      </c>
      <c r="G28" s="38">
        <v>213.43</v>
      </c>
      <c r="H28" s="31"/>
      <c r="I28" s="32">
        <v>120</v>
      </c>
      <c r="J28" s="32"/>
      <c r="K28" s="43">
        <v>87</v>
      </c>
      <c r="L28" s="46"/>
      <c r="M28" s="32"/>
      <c r="N28" s="32"/>
      <c r="O28" s="32"/>
      <c r="P28" s="32">
        <v>6.43</v>
      </c>
      <c r="Q28" s="43" t="s">
        <v>132</v>
      </c>
      <c r="R28" s="43">
        <v>20</v>
      </c>
      <c r="S28" s="43">
        <v>80</v>
      </c>
      <c r="T28" s="43">
        <v>1266</v>
      </c>
      <c r="U28" s="43"/>
      <c r="V28" s="32"/>
      <c r="W28" s="32"/>
      <c r="X28" s="43">
        <v>300</v>
      </c>
      <c r="Y28" s="43">
        <v>4700</v>
      </c>
      <c r="Z28" s="32"/>
      <c r="AA28" s="32"/>
      <c r="AB28" s="32"/>
      <c r="AC28" s="32"/>
      <c r="AD28" s="32"/>
    </row>
    <row r="29" s="5" customFormat="1" ht="63" customHeight="1" spans="1:30">
      <c r="A29" s="26">
        <v>23</v>
      </c>
      <c r="B29" s="39" t="s">
        <v>133</v>
      </c>
      <c r="C29" s="43" t="s">
        <v>134</v>
      </c>
      <c r="D29" s="43" t="s">
        <v>135</v>
      </c>
      <c r="E29" s="43" t="s">
        <v>64</v>
      </c>
      <c r="F29" s="43" t="s">
        <v>136</v>
      </c>
      <c r="G29" s="40">
        <v>135.9</v>
      </c>
      <c r="H29" s="31"/>
      <c r="I29" s="32">
        <v>40</v>
      </c>
      <c r="J29" s="32"/>
      <c r="K29" s="32">
        <v>60.4</v>
      </c>
      <c r="L29" s="32"/>
      <c r="M29" s="32">
        <v>7</v>
      </c>
      <c r="N29" s="32"/>
      <c r="O29" s="32">
        <v>28.5</v>
      </c>
      <c r="P29" s="79"/>
      <c r="Q29" s="43"/>
      <c r="R29" s="43">
        <v>30</v>
      </c>
      <c r="S29" s="43">
        <v>70</v>
      </c>
      <c r="T29" s="43">
        <v>3348</v>
      </c>
      <c r="U29" s="43">
        <v>430</v>
      </c>
      <c r="V29" s="41"/>
      <c r="W29" s="41"/>
      <c r="X29" s="32">
        <v>1250</v>
      </c>
      <c r="Y29" s="28"/>
      <c r="Z29" s="32"/>
      <c r="AA29" s="32"/>
      <c r="AB29" s="39"/>
      <c r="AC29" s="7"/>
      <c r="AD29" s="7"/>
    </row>
    <row r="30" s="3" customFormat="1" ht="48" customHeight="1" spans="1:30">
      <c r="A30" s="32">
        <v>24</v>
      </c>
      <c r="B30" s="50"/>
      <c r="C30" s="43" t="s">
        <v>137</v>
      </c>
      <c r="D30" s="43" t="s">
        <v>50</v>
      </c>
      <c r="E30" s="43" t="s">
        <v>112</v>
      </c>
      <c r="F30" s="43" t="s">
        <v>138</v>
      </c>
      <c r="G30" s="38">
        <v>205</v>
      </c>
      <c r="H30" s="30"/>
      <c r="I30" s="80">
        <v>68</v>
      </c>
      <c r="J30" s="40"/>
      <c r="K30" s="33">
        <v>70</v>
      </c>
      <c r="L30" s="40">
        <v>20</v>
      </c>
      <c r="M30" s="40">
        <v>6.6</v>
      </c>
      <c r="N30" s="40">
        <v>10</v>
      </c>
      <c r="O30" s="40">
        <v>30.4</v>
      </c>
      <c r="P30" s="32"/>
      <c r="Q30" s="43" t="s">
        <v>139</v>
      </c>
      <c r="R30" s="43">
        <v>30</v>
      </c>
      <c r="S30" s="43">
        <v>70</v>
      </c>
      <c r="T30" s="43">
        <v>4275</v>
      </c>
      <c r="U30" s="43">
        <v>443</v>
      </c>
      <c r="V30" s="32"/>
      <c r="W30" s="32"/>
      <c r="X30" s="43">
        <v>4275</v>
      </c>
      <c r="Y30" s="43"/>
      <c r="Z30" s="32"/>
      <c r="AA30" s="32"/>
      <c r="AB30" s="32"/>
      <c r="AC30" s="32"/>
      <c r="AD30" s="32"/>
    </row>
    <row r="31" s="5" customFormat="1" ht="63" customHeight="1" spans="1:30">
      <c r="A31" s="26">
        <v>25</v>
      </c>
      <c r="B31" s="39" t="s">
        <v>140</v>
      </c>
      <c r="C31" s="28" t="s">
        <v>141</v>
      </c>
      <c r="D31" s="28" t="s">
        <v>142</v>
      </c>
      <c r="E31" s="28" t="s">
        <v>143</v>
      </c>
      <c r="F31" s="43" t="s">
        <v>144</v>
      </c>
      <c r="G31" s="38">
        <v>70</v>
      </c>
      <c r="H31" s="31"/>
      <c r="I31" s="32">
        <v>30</v>
      </c>
      <c r="J31" s="32"/>
      <c r="K31" s="28">
        <v>15</v>
      </c>
      <c r="L31" s="32">
        <v>15</v>
      </c>
      <c r="M31" s="32"/>
      <c r="N31" s="32">
        <v>10</v>
      </c>
      <c r="O31" s="32"/>
      <c r="P31" s="32"/>
      <c r="Q31" s="28">
        <v>550</v>
      </c>
      <c r="R31" s="28">
        <v>30</v>
      </c>
      <c r="S31" s="28">
        <v>70</v>
      </c>
      <c r="T31" s="28">
        <v>2850</v>
      </c>
      <c r="U31" s="28"/>
      <c r="V31" s="41"/>
      <c r="W31" s="41"/>
      <c r="X31" s="28">
        <v>2850</v>
      </c>
      <c r="Y31" s="41" t="s">
        <v>145</v>
      </c>
      <c r="Z31" s="32"/>
      <c r="AA31" s="32"/>
      <c r="AB31" s="39"/>
      <c r="AC31" s="7"/>
      <c r="AD31" s="7"/>
    </row>
    <row r="32" s="5" customFormat="1" ht="54" customHeight="1" spans="1:30">
      <c r="A32" s="32">
        <v>26</v>
      </c>
      <c r="B32" s="39"/>
      <c r="C32" s="28" t="s">
        <v>146</v>
      </c>
      <c r="D32" s="28" t="s">
        <v>147</v>
      </c>
      <c r="E32" s="28" t="s">
        <v>147</v>
      </c>
      <c r="F32" s="43" t="s">
        <v>148</v>
      </c>
      <c r="G32" s="40">
        <v>30</v>
      </c>
      <c r="H32" s="31"/>
      <c r="I32" s="32">
        <v>30</v>
      </c>
      <c r="J32" s="39"/>
      <c r="K32" s="32"/>
      <c r="L32" s="32"/>
      <c r="M32" s="32"/>
      <c r="N32" s="32"/>
      <c r="O32" s="32"/>
      <c r="P32" s="32"/>
      <c r="Q32" s="43">
        <v>500</v>
      </c>
      <c r="R32" s="32">
        <v>30</v>
      </c>
      <c r="S32" s="32">
        <v>70</v>
      </c>
      <c r="T32" s="32">
        <v>3151</v>
      </c>
      <c r="U32" s="32"/>
      <c r="V32" s="32"/>
      <c r="W32" s="32"/>
      <c r="X32" s="32">
        <v>618</v>
      </c>
      <c r="Y32" s="32">
        <v>3</v>
      </c>
      <c r="Z32" s="32"/>
      <c r="AA32" s="32"/>
      <c r="AB32" s="32"/>
      <c r="AC32" s="7"/>
      <c r="AD32" s="7"/>
    </row>
    <row r="33" s="5" customFormat="1" ht="54" customHeight="1" spans="1:30">
      <c r="A33" s="26">
        <v>27</v>
      </c>
      <c r="B33" s="39"/>
      <c r="C33" s="28" t="s">
        <v>149</v>
      </c>
      <c r="D33" s="28" t="s">
        <v>112</v>
      </c>
      <c r="E33" s="28" t="s">
        <v>112</v>
      </c>
      <c r="F33" s="43" t="s">
        <v>150</v>
      </c>
      <c r="G33" s="33">
        <v>43</v>
      </c>
      <c r="H33" s="31"/>
      <c r="I33" s="32">
        <v>35</v>
      </c>
      <c r="J33" s="32"/>
      <c r="K33" s="41"/>
      <c r="L33" s="32">
        <v>8</v>
      </c>
      <c r="M33" s="32"/>
      <c r="N33" s="32"/>
      <c r="O33" s="32"/>
      <c r="P33" s="32"/>
      <c r="Q33" s="28">
        <v>2500</v>
      </c>
      <c r="R33" s="28">
        <v>30</v>
      </c>
      <c r="S33" s="28">
        <v>70</v>
      </c>
      <c r="T33" s="28">
        <v>2832</v>
      </c>
      <c r="U33" s="28"/>
      <c r="V33" s="41"/>
      <c r="W33" s="41"/>
      <c r="X33" s="28">
        <v>2832</v>
      </c>
      <c r="Y33" s="28"/>
      <c r="Z33" s="32"/>
      <c r="AA33" s="32"/>
      <c r="AB33" s="39"/>
      <c r="AC33" s="7"/>
      <c r="AD33" s="7"/>
    </row>
    <row r="34" s="5" customFormat="1" ht="55" customHeight="1" spans="1:30">
      <c r="A34" s="32">
        <v>28</v>
      </c>
      <c r="B34" s="39"/>
      <c r="C34" s="28" t="s">
        <v>151</v>
      </c>
      <c r="D34" s="28" t="s">
        <v>152</v>
      </c>
      <c r="E34" s="28" t="s">
        <v>153</v>
      </c>
      <c r="F34" s="28" t="s">
        <v>154</v>
      </c>
      <c r="G34" s="40">
        <v>28</v>
      </c>
      <c r="H34" s="31"/>
      <c r="I34" s="39">
        <v>25</v>
      </c>
      <c r="J34" s="32"/>
      <c r="K34" s="32"/>
      <c r="L34" s="32">
        <v>3</v>
      </c>
      <c r="M34" s="32"/>
      <c r="N34" s="32"/>
      <c r="O34" s="32"/>
      <c r="P34" s="32"/>
      <c r="Q34" s="28">
        <v>550</v>
      </c>
      <c r="R34" s="28">
        <v>30</v>
      </c>
      <c r="S34" s="28">
        <v>70</v>
      </c>
      <c r="T34" s="32">
        <v>3367</v>
      </c>
      <c r="U34" s="32"/>
      <c r="V34" s="32"/>
      <c r="W34" s="32"/>
      <c r="X34" s="32">
        <v>850</v>
      </c>
      <c r="Y34" s="32"/>
      <c r="Z34" s="32"/>
      <c r="AA34" s="32"/>
      <c r="AB34" s="32"/>
      <c r="AC34" s="7"/>
      <c r="AD34" s="7"/>
    </row>
    <row r="35" s="5" customFormat="1" ht="54" customHeight="1" spans="1:30">
      <c r="A35" s="51">
        <v>29</v>
      </c>
      <c r="B35" s="42" t="s">
        <v>155</v>
      </c>
      <c r="C35" s="42" t="s">
        <v>156</v>
      </c>
      <c r="D35" s="28" t="s">
        <v>157</v>
      </c>
      <c r="E35" s="39" t="s">
        <v>64</v>
      </c>
      <c r="F35" s="39" t="s">
        <v>158</v>
      </c>
      <c r="G35" s="40">
        <v>64.5</v>
      </c>
      <c r="H35" s="31"/>
      <c r="I35" s="32">
        <v>21</v>
      </c>
      <c r="J35" s="32"/>
      <c r="K35" s="32">
        <v>38.64</v>
      </c>
      <c r="L35" s="32"/>
      <c r="M35" s="32"/>
      <c r="N35" s="32">
        <v>4.86</v>
      </c>
      <c r="O35" s="32"/>
      <c r="P35" s="32"/>
      <c r="Q35" s="43">
        <v>520</v>
      </c>
      <c r="R35" s="32">
        <v>20</v>
      </c>
      <c r="S35" s="32">
        <v>80</v>
      </c>
      <c r="T35" s="32">
        <v>3958</v>
      </c>
      <c r="U35" s="32"/>
      <c r="V35" s="32"/>
      <c r="W35" s="32"/>
      <c r="X35" s="32">
        <v>380</v>
      </c>
      <c r="Y35" s="32">
        <v>1.38</v>
      </c>
      <c r="Z35" s="32"/>
      <c r="AA35" s="32"/>
      <c r="AB35" s="32"/>
      <c r="AC35" s="7"/>
      <c r="AD35" s="7"/>
    </row>
    <row r="36" s="5" customFormat="1" ht="63" customHeight="1" spans="1:30">
      <c r="A36" s="52"/>
      <c r="B36" s="44"/>
      <c r="C36" s="45"/>
      <c r="D36" s="28" t="s">
        <v>157</v>
      </c>
      <c r="E36" s="28" t="s">
        <v>64</v>
      </c>
      <c r="F36" s="28" t="s">
        <v>159</v>
      </c>
      <c r="G36" s="33">
        <v>103</v>
      </c>
      <c r="H36" s="31"/>
      <c r="I36" s="32">
        <v>42</v>
      </c>
      <c r="J36" s="39"/>
      <c r="K36" s="28">
        <v>50.4</v>
      </c>
      <c r="L36" s="32"/>
      <c r="M36" s="32"/>
      <c r="N36" s="32"/>
      <c r="O36" s="32">
        <v>10.6</v>
      </c>
      <c r="P36" s="32"/>
      <c r="Q36" s="28">
        <v>245</v>
      </c>
      <c r="R36" s="28">
        <v>20</v>
      </c>
      <c r="S36" s="28">
        <v>80</v>
      </c>
      <c r="T36" s="28">
        <v>3985</v>
      </c>
      <c r="U36" s="32"/>
      <c r="V36" s="32"/>
      <c r="W36" s="32"/>
      <c r="X36" s="28">
        <v>3985</v>
      </c>
      <c r="Y36" s="28">
        <v>4.2</v>
      </c>
      <c r="Z36" s="32"/>
      <c r="AA36" s="32"/>
      <c r="AB36" s="32"/>
      <c r="AC36" s="7"/>
      <c r="AD36" s="7"/>
    </row>
    <row r="37" s="5" customFormat="1" ht="63" customHeight="1" spans="1:30">
      <c r="A37" s="26">
        <v>30</v>
      </c>
      <c r="B37" s="44"/>
      <c r="C37" s="28" t="s">
        <v>160</v>
      </c>
      <c r="D37" s="28" t="s">
        <v>157</v>
      </c>
      <c r="E37" s="28" t="s">
        <v>64</v>
      </c>
      <c r="F37" s="28" t="s">
        <v>161</v>
      </c>
      <c r="G37" s="33">
        <v>20.16</v>
      </c>
      <c r="H37" s="31"/>
      <c r="I37" s="32">
        <v>18</v>
      </c>
      <c r="J37" s="32"/>
      <c r="K37" s="32"/>
      <c r="L37" s="32"/>
      <c r="M37" s="32"/>
      <c r="N37" s="32">
        <v>2.16</v>
      </c>
      <c r="O37" s="32"/>
      <c r="P37" s="32"/>
      <c r="Q37" s="28">
        <v>560</v>
      </c>
      <c r="R37" s="28">
        <v>20</v>
      </c>
      <c r="S37" s="28">
        <v>80</v>
      </c>
      <c r="T37" s="28">
        <v>3816</v>
      </c>
      <c r="U37" s="32"/>
      <c r="V37" s="32"/>
      <c r="W37" s="32"/>
      <c r="X37" s="28">
        <v>400</v>
      </c>
      <c r="Y37" s="28">
        <v>0.4</v>
      </c>
      <c r="Z37" s="32"/>
      <c r="AA37" s="32"/>
      <c r="AB37" s="32"/>
      <c r="AC37" s="7"/>
      <c r="AD37" s="7"/>
    </row>
    <row r="38" s="5" customFormat="1" ht="63" customHeight="1" spans="1:30">
      <c r="A38" s="32">
        <v>31</v>
      </c>
      <c r="B38" s="44"/>
      <c r="C38" s="28" t="s">
        <v>162</v>
      </c>
      <c r="D38" s="28" t="s">
        <v>163</v>
      </c>
      <c r="E38" s="28" t="s">
        <v>164</v>
      </c>
      <c r="F38" s="28" t="s">
        <v>165</v>
      </c>
      <c r="G38" s="33">
        <v>38.11</v>
      </c>
      <c r="H38" s="31"/>
      <c r="I38" s="32">
        <v>15</v>
      </c>
      <c r="J38" s="32"/>
      <c r="K38" s="28">
        <v>15.74</v>
      </c>
      <c r="L38" s="32"/>
      <c r="M38" s="32"/>
      <c r="N38" s="32">
        <v>7.37</v>
      </c>
      <c r="O38" s="32"/>
      <c r="P38" s="32"/>
      <c r="Q38" s="28">
        <v>550</v>
      </c>
      <c r="R38" s="28">
        <v>20</v>
      </c>
      <c r="S38" s="28">
        <v>80</v>
      </c>
      <c r="T38" s="28">
        <v>2511</v>
      </c>
      <c r="U38" s="28"/>
      <c r="V38" s="28"/>
      <c r="W38" s="28"/>
      <c r="X38" s="28">
        <v>670</v>
      </c>
      <c r="Y38" s="28">
        <v>0.48</v>
      </c>
      <c r="Z38" s="32"/>
      <c r="AA38" s="32"/>
      <c r="AB38" s="32"/>
      <c r="AC38" s="7"/>
      <c r="AD38" s="7"/>
    </row>
    <row r="39" s="5" customFormat="1" ht="63" customHeight="1" spans="1:30">
      <c r="A39" s="26">
        <v>32</v>
      </c>
      <c r="B39" s="45"/>
      <c r="C39" s="28" t="s">
        <v>166</v>
      </c>
      <c r="D39" s="28" t="s">
        <v>69</v>
      </c>
      <c r="E39" s="28" t="s">
        <v>167</v>
      </c>
      <c r="F39" s="28" t="s">
        <v>168</v>
      </c>
      <c r="G39" s="33">
        <v>40</v>
      </c>
      <c r="H39" s="31"/>
      <c r="I39" s="32">
        <v>27</v>
      </c>
      <c r="J39" s="32"/>
      <c r="K39" s="32">
        <v>13</v>
      </c>
      <c r="L39" s="32"/>
      <c r="M39" s="32"/>
      <c r="N39" s="32"/>
      <c r="O39" s="32"/>
      <c r="P39" s="32"/>
      <c r="Q39" s="28">
        <v>2000</v>
      </c>
      <c r="R39" s="28">
        <v>20</v>
      </c>
      <c r="S39" s="28">
        <v>80</v>
      </c>
      <c r="T39" s="28">
        <v>3147</v>
      </c>
      <c r="U39" s="32"/>
      <c r="V39" s="32"/>
      <c r="W39" s="32"/>
      <c r="X39" s="28">
        <v>759</v>
      </c>
      <c r="Y39" s="28"/>
      <c r="Z39" s="32"/>
      <c r="AA39" s="32"/>
      <c r="AB39" s="32"/>
      <c r="AC39" s="7"/>
      <c r="AD39" s="7"/>
    </row>
    <row r="40" s="3" customFormat="1" ht="60" customHeight="1" spans="1:30">
      <c r="A40" s="32">
        <v>33</v>
      </c>
      <c r="B40" s="28" t="s">
        <v>169</v>
      </c>
      <c r="C40" s="28" t="s">
        <v>170</v>
      </c>
      <c r="D40" s="28" t="s">
        <v>157</v>
      </c>
      <c r="E40" s="28" t="s">
        <v>171</v>
      </c>
      <c r="F40" s="28" t="s">
        <v>172</v>
      </c>
      <c r="G40" s="33">
        <v>285</v>
      </c>
      <c r="H40" s="31"/>
      <c r="I40" s="32">
        <v>83</v>
      </c>
      <c r="J40" s="32"/>
      <c r="K40" s="28">
        <v>156</v>
      </c>
      <c r="L40" s="28">
        <v>14</v>
      </c>
      <c r="M40" s="32">
        <v>8</v>
      </c>
      <c r="N40" s="32">
        <v>14</v>
      </c>
      <c r="O40" s="32">
        <v>10</v>
      </c>
      <c r="P40" s="32"/>
      <c r="Q40" s="28" t="s">
        <v>173</v>
      </c>
      <c r="R40" s="94">
        <v>0.3</v>
      </c>
      <c r="S40" s="94">
        <v>0.7</v>
      </c>
      <c r="T40" s="28">
        <v>4807</v>
      </c>
      <c r="U40" s="28">
        <v>180</v>
      </c>
      <c r="V40" s="32">
        <v>130</v>
      </c>
      <c r="W40" s="32"/>
      <c r="X40" s="28">
        <v>2620</v>
      </c>
      <c r="Y40" s="28">
        <v>5.5</v>
      </c>
      <c r="Z40" s="32"/>
      <c r="AA40" s="32"/>
      <c r="AB40" s="32"/>
      <c r="AC40" s="32"/>
      <c r="AD40" s="32"/>
    </row>
    <row r="41" s="5" customFormat="1" ht="63" customHeight="1" spans="1:30">
      <c r="A41" s="26">
        <v>34</v>
      </c>
      <c r="B41" s="32" t="s">
        <v>174</v>
      </c>
      <c r="C41" s="32" t="s">
        <v>175</v>
      </c>
      <c r="D41" s="28" t="s">
        <v>176</v>
      </c>
      <c r="E41" s="28" t="s">
        <v>176</v>
      </c>
      <c r="F41" s="39" t="s">
        <v>177</v>
      </c>
      <c r="G41" s="40">
        <v>24</v>
      </c>
      <c r="H41" s="31"/>
      <c r="I41" s="32">
        <v>15</v>
      </c>
      <c r="J41" s="32"/>
      <c r="K41" s="32"/>
      <c r="L41" s="32"/>
      <c r="M41" s="32"/>
      <c r="N41" s="32"/>
      <c r="O41" s="32">
        <v>9</v>
      </c>
      <c r="P41" s="32"/>
      <c r="Q41" s="43" t="s">
        <v>178</v>
      </c>
      <c r="R41" s="32">
        <v>20</v>
      </c>
      <c r="S41" s="32">
        <v>80</v>
      </c>
      <c r="T41" s="32">
        <v>827</v>
      </c>
      <c r="U41" s="32"/>
      <c r="V41" s="32"/>
      <c r="W41" s="32"/>
      <c r="X41" s="32">
        <v>1250</v>
      </c>
      <c r="Y41" s="32">
        <v>0.2</v>
      </c>
      <c r="Z41" s="32"/>
      <c r="AA41" s="32"/>
      <c r="AB41" s="32"/>
      <c r="AC41" s="7"/>
      <c r="AD41" s="7"/>
    </row>
    <row r="42" s="3" customFormat="1" ht="63" customHeight="1" spans="1:30">
      <c r="A42" s="32">
        <v>35</v>
      </c>
      <c r="B42" s="32"/>
      <c r="C42" s="43" t="s">
        <v>179</v>
      </c>
      <c r="D42" s="43" t="s">
        <v>180</v>
      </c>
      <c r="E42" s="43" t="s">
        <v>64</v>
      </c>
      <c r="F42" s="43" t="s">
        <v>181</v>
      </c>
      <c r="G42" s="38">
        <v>27</v>
      </c>
      <c r="H42" s="31"/>
      <c r="I42" s="32">
        <v>15</v>
      </c>
      <c r="J42" s="32"/>
      <c r="K42" s="28">
        <v>12</v>
      </c>
      <c r="L42" s="32"/>
      <c r="M42" s="32"/>
      <c r="N42" s="32"/>
      <c r="O42" s="32"/>
      <c r="P42" s="32"/>
      <c r="Q42" s="43" t="s">
        <v>87</v>
      </c>
      <c r="R42" s="43">
        <v>30</v>
      </c>
      <c r="S42" s="43">
        <v>70</v>
      </c>
      <c r="T42" s="43">
        <v>3107</v>
      </c>
      <c r="U42" s="43"/>
      <c r="V42" s="32"/>
      <c r="W42" s="32"/>
      <c r="X42" s="43">
        <v>192</v>
      </c>
      <c r="Y42" s="43">
        <v>0.3</v>
      </c>
      <c r="Z42" s="32"/>
      <c r="AA42" s="32"/>
      <c r="AB42" s="32"/>
      <c r="AC42" s="32"/>
      <c r="AD42" s="32"/>
    </row>
    <row r="43" s="5" customFormat="1" ht="63" customHeight="1" spans="1:30">
      <c r="A43" s="26">
        <v>36</v>
      </c>
      <c r="B43" s="47" t="s">
        <v>182</v>
      </c>
      <c r="C43" s="28" t="s">
        <v>183</v>
      </c>
      <c r="D43" s="28" t="s">
        <v>157</v>
      </c>
      <c r="E43" s="28" t="s">
        <v>64</v>
      </c>
      <c r="F43" s="28" t="s">
        <v>184</v>
      </c>
      <c r="G43" s="33">
        <v>183</v>
      </c>
      <c r="H43" s="31"/>
      <c r="I43" s="32">
        <v>50</v>
      </c>
      <c r="J43" s="39"/>
      <c r="K43" s="32">
        <v>77</v>
      </c>
      <c r="L43" s="32">
        <v>15</v>
      </c>
      <c r="M43" s="32">
        <v>5</v>
      </c>
      <c r="N43" s="32">
        <v>6</v>
      </c>
      <c r="O43" s="32">
        <v>30</v>
      </c>
      <c r="P43" s="32"/>
      <c r="Q43" s="28">
        <v>124</v>
      </c>
      <c r="R43" s="94">
        <v>0.45</v>
      </c>
      <c r="S43" s="94">
        <v>0.55</v>
      </c>
      <c r="T43" s="28">
        <v>3097</v>
      </c>
      <c r="U43" s="28"/>
      <c r="V43" s="32"/>
      <c r="W43" s="32"/>
      <c r="X43" s="28">
        <v>1100</v>
      </c>
      <c r="Y43" s="32"/>
      <c r="Z43" s="32"/>
      <c r="AA43" s="32"/>
      <c r="AB43" s="32">
        <v>14750</v>
      </c>
      <c r="AC43" s="7"/>
      <c r="AD43" s="7"/>
    </row>
    <row r="44" s="5" customFormat="1" ht="39" customHeight="1" spans="1:30">
      <c r="A44" s="32">
        <v>37</v>
      </c>
      <c r="B44" s="49"/>
      <c r="C44" s="28" t="s">
        <v>185</v>
      </c>
      <c r="D44" s="28" t="s">
        <v>186</v>
      </c>
      <c r="E44" s="28" t="s">
        <v>112</v>
      </c>
      <c r="F44" s="28" t="s">
        <v>187</v>
      </c>
      <c r="G44" s="33">
        <v>20</v>
      </c>
      <c r="H44" s="31"/>
      <c r="I44" s="32">
        <v>20</v>
      </c>
      <c r="J44" s="32"/>
      <c r="K44" s="32"/>
      <c r="L44" s="32"/>
      <c r="M44" s="32"/>
      <c r="N44" s="32"/>
      <c r="O44" s="32"/>
      <c r="P44" s="32"/>
      <c r="Q44" s="28" t="s">
        <v>114</v>
      </c>
      <c r="R44" s="94">
        <v>0.2</v>
      </c>
      <c r="S44" s="94">
        <v>0.8</v>
      </c>
      <c r="T44" s="28">
        <v>3120</v>
      </c>
      <c r="U44" s="28"/>
      <c r="V44" s="32"/>
      <c r="W44" s="32"/>
      <c r="X44" s="28">
        <v>2920</v>
      </c>
      <c r="Y44" s="32"/>
      <c r="Z44" s="32"/>
      <c r="AA44" s="32"/>
      <c r="AB44" s="32">
        <v>12000</v>
      </c>
      <c r="AC44" s="7"/>
      <c r="AD44" s="7"/>
    </row>
    <row r="45" s="3" customFormat="1" ht="48" customHeight="1" spans="1:30">
      <c r="A45" s="26">
        <v>38</v>
      </c>
      <c r="B45" s="43" t="s">
        <v>188</v>
      </c>
      <c r="C45" s="43" t="s">
        <v>189</v>
      </c>
      <c r="D45" s="43" t="s">
        <v>41</v>
      </c>
      <c r="E45" s="43" t="s">
        <v>171</v>
      </c>
      <c r="F45" s="53" t="s">
        <v>190</v>
      </c>
      <c r="G45" s="38">
        <v>127.22</v>
      </c>
      <c r="H45" s="34"/>
      <c r="I45" s="32">
        <v>40</v>
      </c>
      <c r="J45" s="32"/>
      <c r="K45" s="28">
        <v>83.22</v>
      </c>
      <c r="L45" s="32">
        <v>2.5</v>
      </c>
      <c r="M45" s="32">
        <v>1.5</v>
      </c>
      <c r="N45" s="32"/>
      <c r="O45" s="32"/>
      <c r="P45" s="32"/>
      <c r="Q45" s="43" t="s">
        <v>191</v>
      </c>
      <c r="R45" s="28"/>
      <c r="S45" s="28"/>
      <c r="T45" s="43">
        <v>1833</v>
      </c>
      <c r="U45" s="32">
        <v>197</v>
      </c>
      <c r="V45" s="32">
        <v>76</v>
      </c>
      <c r="W45" s="32">
        <v>102</v>
      </c>
      <c r="X45" s="43">
        <v>457</v>
      </c>
      <c r="Y45" s="43"/>
      <c r="Z45" s="32"/>
      <c r="AA45" s="32"/>
      <c r="AB45" s="43" t="s">
        <v>192</v>
      </c>
      <c r="AC45" s="32"/>
      <c r="AD45" s="32"/>
    </row>
    <row r="46" s="5" customFormat="1" ht="94" customHeight="1" spans="1:30">
      <c r="A46" s="32">
        <v>39</v>
      </c>
      <c r="B46" s="46" t="s">
        <v>193</v>
      </c>
      <c r="C46" s="28" t="s">
        <v>194</v>
      </c>
      <c r="D46" s="28" t="s">
        <v>135</v>
      </c>
      <c r="E46" s="28" t="s">
        <v>64</v>
      </c>
      <c r="F46" s="39" t="s">
        <v>195</v>
      </c>
      <c r="G46" s="33">
        <v>145</v>
      </c>
      <c r="H46" s="31"/>
      <c r="I46" s="32">
        <v>48</v>
      </c>
      <c r="J46" s="32"/>
      <c r="K46" s="28">
        <v>95</v>
      </c>
      <c r="L46" s="32">
        <v>2</v>
      </c>
      <c r="M46" s="32"/>
      <c r="N46" s="32"/>
      <c r="O46" s="32"/>
      <c r="P46" s="32"/>
      <c r="Q46" s="28">
        <v>510</v>
      </c>
      <c r="R46" s="94">
        <v>0.25</v>
      </c>
      <c r="S46" s="94">
        <v>0.75</v>
      </c>
      <c r="T46" s="28">
        <v>0</v>
      </c>
      <c r="U46" s="32"/>
      <c r="V46" s="32"/>
      <c r="W46" s="32"/>
      <c r="X46" s="28">
        <v>1000</v>
      </c>
      <c r="Y46" s="28">
        <v>3.15</v>
      </c>
      <c r="Z46" s="32"/>
      <c r="AA46" s="32"/>
      <c r="AB46" s="32"/>
      <c r="AC46" s="7"/>
      <c r="AD46" s="7"/>
    </row>
    <row r="47" s="3" customFormat="1" ht="48" customHeight="1" spans="1:30">
      <c r="A47" s="26">
        <v>40</v>
      </c>
      <c r="B47" s="32" t="s">
        <v>196</v>
      </c>
      <c r="C47" s="43" t="s">
        <v>197</v>
      </c>
      <c r="D47" s="43" t="s">
        <v>198</v>
      </c>
      <c r="E47" s="43" t="s">
        <v>199</v>
      </c>
      <c r="F47" s="43" t="s">
        <v>200</v>
      </c>
      <c r="G47" s="38">
        <v>27.46</v>
      </c>
      <c r="H47" s="31"/>
      <c r="I47" s="32">
        <v>15</v>
      </c>
      <c r="J47" s="32"/>
      <c r="K47" s="43"/>
      <c r="L47" s="43">
        <v>7.46</v>
      </c>
      <c r="M47" s="32">
        <v>5</v>
      </c>
      <c r="N47" s="32"/>
      <c r="O47" s="32"/>
      <c r="P47" s="32"/>
      <c r="Q47" s="96"/>
      <c r="R47" s="97"/>
      <c r="S47" s="97"/>
      <c r="T47" s="43">
        <v>4399</v>
      </c>
      <c r="U47" s="43"/>
      <c r="V47" s="32"/>
      <c r="W47" s="32"/>
      <c r="X47" s="43">
        <v>3010</v>
      </c>
      <c r="Y47" s="43"/>
      <c r="Z47" s="43">
        <v>612</v>
      </c>
      <c r="AA47" s="32"/>
      <c r="AB47" s="32"/>
      <c r="AC47" s="32"/>
      <c r="AD47" s="32"/>
    </row>
    <row r="48" s="3" customFormat="1" ht="63" customHeight="1" spans="1:30">
      <c r="A48" s="32">
        <v>41</v>
      </c>
      <c r="B48" s="32"/>
      <c r="C48" s="43" t="s">
        <v>201</v>
      </c>
      <c r="D48" s="43" t="s">
        <v>41</v>
      </c>
      <c r="E48" s="43" t="s">
        <v>157</v>
      </c>
      <c r="F48" s="43" t="s">
        <v>202</v>
      </c>
      <c r="G48" s="38">
        <v>95.695</v>
      </c>
      <c r="H48" s="31"/>
      <c r="I48" s="32">
        <v>40</v>
      </c>
      <c r="J48" s="32"/>
      <c r="K48" s="43">
        <v>55</v>
      </c>
      <c r="L48" s="46">
        <v>0.695</v>
      </c>
      <c r="M48" s="32"/>
      <c r="N48" s="32"/>
      <c r="O48" s="32"/>
      <c r="P48" s="32"/>
      <c r="Q48" s="96"/>
      <c r="R48" s="97"/>
      <c r="S48" s="97"/>
      <c r="T48" s="43">
        <v>2661</v>
      </c>
      <c r="U48" s="43"/>
      <c r="V48" s="32"/>
      <c r="W48" s="32"/>
      <c r="X48" s="43">
        <v>1200</v>
      </c>
      <c r="Y48" s="43">
        <v>1</v>
      </c>
      <c r="Z48" s="32"/>
      <c r="AA48" s="32"/>
      <c r="AB48" s="32"/>
      <c r="AC48" s="32"/>
      <c r="AD48" s="32"/>
    </row>
    <row r="49" s="5" customFormat="1" ht="63" customHeight="1" spans="1:30">
      <c r="A49" s="26">
        <v>42</v>
      </c>
      <c r="B49" s="32" t="s">
        <v>203</v>
      </c>
      <c r="C49" s="28" t="s">
        <v>204</v>
      </c>
      <c r="D49" s="54" t="s">
        <v>135</v>
      </c>
      <c r="E49" s="54" t="s">
        <v>205</v>
      </c>
      <c r="F49" s="55" t="s">
        <v>206</v>
      </c>
      <c r="G49" s="56">
        <v>151.2</v>
      </c>
      <c r="H49" s="31"/>
      <c r="I49" s="32">
        <v>45</v>
      </c>
      <c r="J49" s="32"/>
      <c r="K49" s="54">
        <v>84</v>
      </c>
      <c r="L49" s="32">
        <v>10.2</v>
      </c>
      <c r="M49" s="32"/>
      <c r="N49" s="32"/>
      <c r="O49" s="32">
        <v>12</v>
      </c>
      <c r="P49" s="32"/>
      <c r="Q49" s="54" t="s">
        <v>207</v>
      </c>
      <c r="R49" s="94">
        <v>0.2</v>
      </c>
      <c r="S49" s="94">
        <v>0.8</v>
      </c>
      <c r="T49" s="28">
        <v>3168</v>
      </c>
      <c r="U49" s="32"/>
      <c r="V49" s="32"/>
      <c r="W49" s="32"/>
      <c r="X49" s="28">
        <v>3168</v>
      </c>
      <c r="Y49" s="28">
        <v>3000</v>
      </c>
      <c r="Z49" s="32"/>
      <c r="AA49" s="32"/>
      <c r="AB49" s="32"/>
      <c r="AC49" s="7"/>
      <c r="AD49" s="7"/>
    </row>
    <row r="50" s="5" customFormat="1" ht="63" customHeight="1" spans="1:30">
      <c r="A50" s="32">
        <v>43</v>
      </c>
      <c r="B50" s="32"/>
      <c r="C50" s="28" t="s">
        <v>208</v>
      </c>
      <c r="D50" s="28" t="s">
        <v>209</v>
      </c>
      <c r="E50" s="28" t="s">
        <v>209</v>
      </c>
      <c r="F50" s="57" t="s">
        <v>210</v>
      </c>
      <c r="G50" s="33">
        <v>86.26</v>
      </c>
      <c r="H50" s="31"/>
      <c r="I50" s="32">
        <v>50</v>
      </c>
      <c r="J50" s="32"/>
      <c r="K50" s="32">
        <v>36.26</v>
      </c>
      <c r="L50" s="32"/>
      <c r="M50" s="32"/>
      <c r="N50" s="32"/>
      <c r="O50" s="32"/>
      <c r="P50" s="32"/>
      <c r="Q50" s="57" t="s">
        <v>211</v>
      </c>
      <c r="R50" s="94">
        <v>0.2</v>
      </c>
      <c r="S50" s="94">
        <v>0.8</v>
      </c>
      <c r="T50" s="28">
        <v>3840</v>
      </c>
      <c r="U50" s="32"/>
      <c r="V50" s="32"/>
      <c r="W50" s="32"/>
      <c r="X50" s="28">
        <v>600</v>
      </c>
      <c r="Y50" s="32"/>
      <c r="Z50" s="32"/>
      <c r="AA50" s="32"/>
      <c r="AB50" s="32"/>
      <c r="AC50" s="7"/>
      <c r="AD50" s="7"/>
    </row>
    <row r="51" s="6" customFormat="1" ht="63" customHeight="1" spans="1:30">
      <c r="A51" s="26">
        <v>44</v>
      </c>
      <c r="B51" s="28" t="s">
        <v>212</v>
      </c>
      <c r="C51" s="28" t="s">
        <v>213</v>
      </c>
      <c r="D51" s="28" t="s">
        <v>50</v>
      </c>
      <c r="E51" s="28" t="s">
        <v>214</v>
      </c>
      <c r="F51" s="28" t="s">
        <v>215</v>
      </c>
      <c r="G51" s="33">
        <v>45</v>
      </c>
      <c r="H51" s="31"/>
      <c r="I51" s="68">
        <v>25</v>
      </c>
      <c r="J51" s="68"/>
      <c r="K51" s="28">
        <v>20</v>
      </c>
      <c r="L51" s="68"/>
      <c r="M51" s="68"/>
      <c r="N51" s="68"/>
      <c r="O51" s="68"/>
      <c r="P51" s="68"/>
      <c r="Q51" s="98"/>
      <c r="R51" s="98"/>
      <c r="S51" s="98"/>
      <c r="T51" s="98">
        <v>2519</v>
      </c>
      <c r="U51" s="98"/>
      <c r="V51" s="68">
        <v>37</v>
      </c>
      <c r="W51" s="68"/>
      <c r="X51" s="43">
        <v>387</v>
      </c>
      <c r="Y51" s="43"/>
      <c r="Z51" s="68">
        <v>246</v>
      </c>
      <c r="AA51" s="68"/>
      <c r="AB51" s="68"/>
      <c r="AC51" s="68"/>
      <c r="AD51" s="68"/>
    </row>
    <row r="52" s="3" customFormat="1" ht="63" customHeight="1" spans="1:30">
      <c r="A52" s="32">
        <v>45</v>
      </c>
      <c r="B52" s="28"/>
      <c r="C52" s="28" t="s">
        <v>216</v>
      </c>
      <c r="D52" s="28" t="s">
        <v>41</v>
      </c>
      <c r="E52" s="28" t="s">
        <v>41</v>
      </c>
      <c r="F52" s="28" t="s">
        <v>217</v>
      </c>
      <c r="G52" s="33">
        <v>30</v>
      </c>
      <c r="H52" s="34"/>
      <c r="I52" s="32">
        <v>11</v>
      </c>
      <c r="J52" s="32"/>
      <c r="K52" s="28">
        <v>17</v>
      </c>
      <c r="L52" s="32">
        <v>2</v>
      </c>
      <c r="M52" s="32"/>
      <c r="N52" s="32"/>
      <c r="O52" s="32"/>
      <c r="P52" s="32"/>
      <c r="Q52" s="28">
        <v>500</v>
      </c>
      <c r="R52" s="94">
        <v>0.55</v>
      </c>
      <c r="S52" s="94">
        <v>0.4</v>
      </c>
      <c r="T52" s="28">
        <v>3200</v>
      </c>
      <c r="U52" s="32"/>
      <c r="V52" s="32">
        <v>25</v>
      </c>
      <c r="W52" s="32"/>
      <c r="X52" s="43">
        <v>25</v>
      </c>
      <c r="Y52" s="43">
        <v>0.7</v>
      </c>
      <c r="Z52" s="32"/>
      <c r="AA52" s="32"/>
      <c r="AB52" s="32"/>
      <c r="AC52" s="32"/>
      <c r="AD52" s="32"/>
    </row>
    <row r="53" s="7" customFormat="1" ht="63" customHeight="1" spans="1:28">
      <c r="A53" s="26">
        <v>46</v>
      </c>
      <c r="B53" s="47" t="s">
        <v>218</v>
      </c>
      <c r="C53" s="28" t="s">
        <v>219</v>
      </c>
      <c r="D53" s="28" t="s">
        <v>220</v>
      </c>
      <c r="E53" s="28" t="s">
        <v>112</v>
      </c>
      <c r="F53" s="58" t="s">
        <v>221</v>
      </c>
      <c r="G53" s="33">
        <v>52.8</v>
      </c>
      <c r="H53" s="31"/>
      <c r="I53" s="43">
        <v>37</v>
      </c>
      <c r="J53" s="43"/>
      <c r="K53" s="43">
        <v>13</v>
      </c>
      <c r="L53" s="43">
        <v>2.8</v>
      </c>
      <c r="M53" s="43"/>
      <c r="N53" s="43"/>
      <c r="O53" s="43"/>
      <c r="P53" s="43"/>
      <c r="Q53" s="43"/>
      <c r="R53" s="43"/>
      <c r="S53" s="43"/>
      <c r="T53" s="43">
        <v>3052</v>
      </c>
      <c r="U53" s="43"/>
      <c r="V53" s="43"/>
      <c r="W53" s="43"/>
      <c r="X53" s="43">
        <v>3052</v>
      </c>
      <c r="Y53" s="43"/>
      <c r="Z53" s="43"/>
      <c r="AA53" s="43"/>
      <c r="AB53" s="43"/>
    </row>
    <row r="54" s="7" customFormat="1" ht="63" customHeight="1" spans="1:28">
      <c r="A54" s="32">
        <v>47</v>
      </c>
      <c r="B54" s="48"/>
      <c r="C54" s="28" t="s">
        <v>222</v>
      </c>
      <c r="D54" s="28" t="s">
        <v>220</v>
      </c>
      <c r="E54" s="28" t="s">
        <v>112</v>
      </c>
      <c r="F54" s="28" t="s">
        <v>223</v>
      </c>
      <c r="G54" s="38">
        <v>72</v>
      </c>
      <c r="H54" s="31"/>
      <c r="I54" s="43">
        <v>43</v>
      </c>
      <c r="J54" s="43"/>
      <c r="K54" s="43">
        <v>25.4</v>
      </c>
      <c r="L54" s="43">
        <v>2.8</v>
      </c>
      <c r="M54" s="43">
        <v>0.8</v>
      </c>
      <c r="N54" s="43"/>
      <c r="O54" s="43"/>
      <c r="P54" s="43"/>
      <c r="Q54" s="43"/>
      <c r="R54" s="43"/>
      <c r="S54" s="43"/>
      <c r="T54" s="43">
        <v>3342</v>
      </c>
      <c r="U54" s="43"/>
      <c r="V54" s="43"/>
      <c r="W54" s="43"/>
      <c r="X54" s="43">
        <v>3342</v>
      </c>
      <c r="Y54" s="43"/>
      <c r="Z54" s="43"/>
      <c r="AA54" s="43"/>
      <c r="AB54" s="43"/>
    </row>
    <row r="55" s="8" customFormat="1" ht="60" customHeight="1" spans="1:30">
      <c r="A55" s="35">
        <v>48</v>
      </c>
      <c r="B55" s="49"/>
      <c r="C55" s="28" t="s">
        <v>224</v>
      </c>
      <c r="D55" s="28" t="s">
        <v>41</v>
      </c>
      <c r="E55" s="28" t="s">
        <v>41</v>
      </c>
      <c r="F55" s="58" t="s">
        <v>225</v>
      </c>
      <c r="G55" s="28">
        <v>180</v>
      </c>
      <c r="H55" s="28"/>
      <c r="I55" s="68">
        <v>74</v>
      </c>
      <c r="J55" s="68"/>
      <c r="K55" s="68">
        <v>82</v>
      </c>
      <c r="L55" s="68">
        <v>14</v>
      </c>
      <c r="M55" s="68">
        <v>10</v>
      </c>
      <c r="N55" s="68"/>
      <c r="O55" s="68"/>
      <c r="P55" s="68"/>
      <c r="Q55" s="98"/>
      <c r="R55" s="99">
        <v>0.45</v>
      </c>
      <c r="S55" s="99">
        <v>0.55</v>
      </c>
      <c r="T55" s="28">
        <v>2540</v>
      </c>
      <c r="U55" s="68">
        <v>783</v>
      </c>
      <c r="V55" s="68">
        <v>431</v>
      </c>
      <c r="W55" s="68"/>
      <c r="X55" s="28">
        <v>1658</v>
      </c>
      <c r="Y55" s="68">
        <v>7.1</v>
      </c>
      <c r="Z55" s="68"/>
      <c r="AA55" s="68"/>
      <c r="AB55" s="68"/>
      <c r="AC55" s="117"/>
      <c r="AD55" s="117"/>
    </row>
    <row r="56" s="3" customFormat="1" ht="57" customHeight="1" spans="1:30">
      <c r="A56" s="32">
        <v>49</v>
      </c>
      <c r="B56" s="59" t="s">
        <v>226</v>
      </c>
      <c r="C56" s="60" t="s">
        <v>227</v>
      </c>
      <c r="D56" s="61" t="s">
        <v>228</v>
      </c>
      <c r="E56" s="61" t="s">
        <v>229</v>
      </c>
      <c r="F56" s="62" t="s">
        <v>230</v>
      </c>
      <c r="G56" s="63">
        <v>230</v>
      </c>
      <c r="H56" s="63"/>
      <c r="I56" s="32">
        <v>46</v>
      </c>
      <c r="J56" s="32"/>
      <c r="K56" s="28">
        <v>170</v>
      </c>
      <c r="L56" s="32">
        <v>14</v>
      </c>
      <c r="M56" s="32"/>
      <c r="N56" s="32"/>
      <c r="O56" s="32"/>
      <c r="P56" s="11"/>
      <c r="Q56" s="100" t="s">
        <v>231</v>
      </c>
      <c r="R56" s="101">
        <v>0.55</v>
      </c>
      <c r="S56" s="102">
        <v>0.45</v>
      </c>
      <c r="T56" s="61">
        <v>2488</v>
      </c>
      <c r="U56" s="32"/>
      <c r="V56" s="32"/>
      <c r="W56" s="32"/>
      <c r="X56" s="43">
        <v>2800</v>
      </c>
      <c r="Y56" s="43"/>
      <c r="Z56" s="32"/>
      <c r="AA56" s="32"/>
      <c r="AB56" s="32"/>
      <c r="AC56" s="32"/>
      <c r="AD56" s="32"/>
    </row>
    <row r="57" s="9" customFormat="1" ht="45" customHeight="1" spans="1:30">
      <c r="A57" s="64" t="s">
        <v>232</v>
      </c>
      <c r="B57" s="64"/>
      <c r="C57" s="64"/>
      <c r="D57" s="64"/>
      <c r="E57" s="64"/>
      <c r="F57" s="65"/>
      <c r="G57" s="66">
        <f t="shared" ref="G57:P57" si="0">SUM(G7:G56)</f>
        <v>5284.01</v>
      </c>
      <c r="H57" s="66"/>
      <c r="I57" s="66">
        <f t="shared" si="0"/>
        <v>2141</v>
      </c>
      <c r="J57" s="66"/>
      <c r="K57" s="66">
        <f t="shared" si="0"/>
        <v>2330.88</v>
      </c>
      <c r="L57" s="66">
        <f t="shared" si="0"/>
        <v>341.055</v>
      </c>
      <c r="M57" s="66">
        <f t="shared" si="0"/>
        <v>49.34</v>
      </c>
      <c r="N57" s="66">
        <f t="shared" si="0"/>
        <v>153.98</v>
      </c>
      <c r="O57" s="66">
        <f t="shared" si="0"/>
        <v>202.1</v>
      </c>
      <c r="P57" s="66">
        <f t="shared" si="0"/>
        <v>65.655</v>
      </c>
      <c r="Q57" s="103"/>
      <c r="R57" s="28"/>
      <c r="S57" s="28"/>
      <c r="T57" s="66">
        <f t="shared" ref="T57:AB57" si="1">SUM(T7:T54)</f>
        <v>137015</v>
      </c>
      <c r="U57" s="66">
        <f t="shared" si="1"/>
        <v>4399</v>
      </c>
      <c r="V57" s="66">
        <f t="shared" si="1"/>
        <v>381</v>
      </c>
      <c r="W57" s="66">
        <f t="shared" si="1"/>
        <v>182</v>
      </c>
      <c r="X57" s="66">
        <f t="shared" si="1"/>
        <v>82702</v>
      </c>
      <c r="Y57" s="66">
        <f t="shared" si="1"/>
        <v>9244.35</v>
      </c>
      <c r="Z57" s="66">
        <f t="shared" si="1"/>
        <v>1258</v>
      </c>
      <c r="AA57" s="66">
        <f t="shared" si="1"/>
        <v>5000</v>
      </c>
      <c r="AB57" s="66">
        <f t="shared" si="1"/>
        <v>457612.75</v>
      </c>
      <c r="AC57" s="11"/>
      <c r="AD57" s="11"/>
    </row>
    <row r="58" s="1" customFormat="1" ht="45" customHeight="1" spans="1:16">
      <c r="A58" s="67" t="s">
        <v>233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="8" customFormat="1" ht="102" customHeight="1" spans="1:30">
      <c r="A59" s="68">
        <v>1</v>
      </c>
      <c r="B59" s="47" t="s">
        <v>234</v>
      </c>
      <c r="C59" s="28" t="s">
        <v>235</v>
      </c>
      <c r="D59" s="28" t="s">
        <v>209</v>
      </c>
      <c r="E59" s="28" t="s">
        <v>209</v>
      </c>
      <c r="F59" s="28" t="s">
        <v>236</v>
      </c>
      <c r="G59" s="28">
        <v>130</v>
      </c>
      <c r="H59" s="28"/>
      <c r="I59" s="68">
        <v>100</v>
      </c>
      <c r="J59" s="68"/>
      <c r="K59" s="68">
        <v>30</v>
      </c>
      <c r="L59" s="68"/>
      <c r="M59" s="68"/>
      <c r="N59" s="68"/>
      <c r="O59" s="68"/>
      <c r="P59" s="68"/>
      <c r="Q59" s="98"/>
      <c r="R59" s="68"/>
      <c r="S59" s="68"/>
      <c r="T59" s="68">
        <v>4500</v>
      </c>
      <c r="U59" s="68"/>
      <c r="V59" s="68"/>
      <c r="W59" s="68"/>
      <c r="X59" s="68">
        <v>4500</v>
      </c>
      <c r="Y59" s="68"/>
      <c r="Z59" s="68"/>
      <c r="AA59" s="68"/>
      <c r="AB59" s="68"/>
      <c r="AC59" s="117"/>
      <c r="AD59" s="117"/>
    </row>
    <row r="60" s="8" customFormat="1" ht="88" customHeight="1" spans="1:30">
      <c r="A60" s="68">
        <v>2</v>
      </c>
      <c r="B60" s="48"/>
      <c r="C60" s="28" t="s">
        <v>237</v>
      </c>
      <c r="D60" s="28" t="s">
        <v>209</v>
      </c>
      <c r="E60" s="28" t="s">
        <v>209</v>
      </c>
      <c r="F60" s="28" t="s">
        <v>238</v>
      </c>
      <c r="G60" s="28">
        <v>109</v>
      </c>
      <c r="H60" s="28"/>
      <c r="I60" s="68">
        <v>100</v>
      </c>
      <c r="J60" s="68"/>
      <c r="K60" s="68">
        <v>9</v>
      </c>
      <c r="L60" s="68"/>
      <c r="M60" s="68"/>
      <c r="N60" s="68"/>
      <c r="O60" s="68"/>
      <c r="P60" s="68"/>
      <c r="Q60" s="98"/>
      <c r="R60" s="68"/>
      <c r="S60" s="68"/>
      <c r="T60" s="68">
        <v>2882</v>
      </c>
      <c r="U60" s="68"/>
      <c r="V60" s="68"/>
      <c r="W60" s="68"/>
      <c r="X60" s="68">
        <v>1600</v>
      </c>
      <c r="Y60" s="68"/>
      <c r="Z60" s="68"/>
      <c r="AA60" s="68"/>
      <c r="AB60" s="68"/>
      <c r="AC60" s="117"/>
      <c r="AD60" s="117"/>
    </row>
    <row r="61" s="10" customFormat="1" ht="36" customHeight="1" spans="1:30">
      <c r="A61" s="69" t="s">
        <v>232</v>
      </c>
      <c r="B61" s="69"/>
      <c r="C61" s="69"/>
      <c r="D61" s="69"/>
      <c r="E61" s="69"/>
      <c r="F61" s="70"/>
      <c r="G61" s="71">
        <f>SUM(G59:G60)</f>
        <v>239</v>
      </c>
      <c r="H61" s="32"/>
      <c r="I61" s="71">
        <f>SUM(I59:I60)</f>
        <v>200</v>
      </c>
      <c r="J61" s="81"/>
      <c r="K61" s="66">
        <v>39</v>
      </c>
      <c r="L61" s="82"/>
      <c r="M61" s="82"/>
      <c r="N61" s="82"/>
      <c r="O61" s="82"/>
      <c r="P61" s="82"/>
      <c r="Q61" s="104"/>
      <c r="R61" s="105"/>
      <c r="S61" s="106"/>
      <c r="T61" s="107">
        <f>SUM(T59:T60)</f>
        <v>7382</v>
      </c>
      <c r="U61" s="108"/>
      <c r="V61" s="109"/>
      <c r="W61" s="109"/>
      <c r="X61" s="107">
        <f>SUM(X59:X60)</f>
        <v>6100</v>
      </c>
      <c r="Y61" s="118"/>
      <c r="Z61" s="82"/>
      <c r="AA61" s="82"/>
      <c r="AB61" s="104"/>
      <c r="AC61" s="119"/>
      <c r="AD61" s="119"/>
    </row>
    <row r="62" s="9" customFormat="1" ht="45" customHeight="1" spans="1:30">
      <c r="A62" s="64" t="s">
        <v>239</v>
      </c>
      <c r="B62" s="64"/>
      <c r="C62" s="64"/>
      <c r="D62" s="64"/>
      <c r="E62" s="64"/>
      <c r="F62" s="65"/>
      <c r="G62" s="66">
        <f t="shared" ref="G62:P62" si="2">G57+G61</f>
        <v>5523.01</v>
      </c>
      <c r="H62" s="66"/>
      <c r="I62" s="66">
        <f t="shared" si="2"/>
        <v>2341</v>
      </c>
      <c r="J62" s="66"/>
      <c r="K62" s="66">
        <f t="shared" si="2"/>
        <v>2369.88</v>
      </c>
      <c r="L62" s="66">
        <f t="shared" si="2"/>
        <v>341.055</v>
      </c>
      <c r="M62" s="66">
        <f t="shared" si="2"/>
        <v>49.34</v>
      </c>
      <c r="N62" s="66">
        <f t="shared" si="2"/>
        <v>153.98</v>
      </c>
      <c r="O62" s="66">
        <f t="shared" si="2"/>
        <v>202.1</v>
      </c>
      <c r="P62" s="66">
        <f t="shared" si="2"/>
        <v>65.655</v>
      </c>
      <c r="Q62" s="103"/>
      <c r="R62" s="28"/>
      <c r="S62" s="28"/>
      <c r="T62" s="66">
        <f t="shared" ref="T62:AB62" si="3">T57+T61</f>
        <v>144397</v>
      </c>
      <c r="U62" s="66">
        <f t="shared" si="3"/>
        <v>4399</v>
      </c>
      <c r="V62" s="66">
        <f t="shared" si="3"/>
        <v>381</v>
      </c>
      <c r="W62" s="66">
        <f t="shared" si="3"/>
        <v>182</v>
      </c>
      <c r="X62" s="66">
        <f t="shared" si="3"/>
        <v>88802</v>
      </c>
      <c r="Y62" s="66">
        <f t="shared" si="3"/>
        <v>9244.35</v>
      </c>
      <c r="Z62" s="66">
        <f t="shared" si="3"/>
        <v>1258</v>
      </c>
      <c r="AA62" s="66">
        <f t="shared" si="3"/>
        <v>5000</v>
      </c>
      <c r="AB62" s="66">
        <f t="shared" si="3"/>
        <v>457612.75</v>
      </c>
      <c r="AC62" s="11"/>
      <c r="AD62" s="11"/>
    </row>
    <row r="63" s="1" customFormat="1" ht="46" customHeight="1" spans="1:28">
      <c r="A63" s="24" t="s">
        <v>240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74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</row>
    <row r="64" s="6" customFormat="1" ht="63" customHeight="1" spans="1:30">
      <c r="A64" s="45">
        <v>1</v>
      </c>
      <c r="B64" s="72" t="s">
        <v>226</v>
      </c>
      <c r="C64" s="60" t="s">
        <v>241</v>
      </c>
      <c r="D64" s="61" t="s">
        <v>242</v>
      </c>
      <c r="E64" s="61" t="s">
        <v>243</v>
      </c>
      <c r="F64" s="62" t="s">
        <v>244</v>
      </c>
      <c r="G64" s="46">
        <v>78.38</v>
      </c>
      <c r="H64" s="46"/>
      <c r="I64" s="68">
        <v>22</v>
      </c>
      <c r="J64" s="68"/>
      <c r="K64" s="83">
        <v>55</v>
      </c>
      <c r="L64" s="46">
        <v>1.38</v>
      </c>
      <c r="M64" s="68"/>
      <c r="N64" s="68"/>
      <c r="O64" s="68"/>
      <c r="P64" s="68"/>
      <c r="Q64" s="110" t="s">
        <v>245</v>
      </c>
      <c r="R64" s="111"/>
      <c r="S64" s="111"/>
      <c r="T64" s="46">
        <v>2488</v>
      </c>
      <c r="U64" s="83"/>
      <c r="V64" s="68"/>
      <c r="W64" s="68"/>
      <c r="X64" s="46">
        <v>185</v>
      </c>
      <c r="Y64" s="43">
        <v>1420</v>
      </c>
      <c r="Z64" s="68"/>
      <c r="AA64" s="68"/>
      <c r="AB64" s="68"/>
      <c r="AC64" s="68"/>
      <c r="AD64" s="68"/>
    </row>
    <row r="65" s="11" customFormat="1" ht="45" customHeight="1" spans="1:28">
      <c r="A65" s="35">
        <v>2</v>
      </c>
      <c r="B65" s="120" t="s">
        <v>246</v>
      </c>
      <c r="C65" s="27" t="s">
        <v>247</v>
      </c>
      <c r="D65" s="27" t="s">
        <v>248</v>
      </c>
      <c r="E65" s="27" t="s">
        <v>112</v>
      </c>
      <c r="F65" s="27" t="s">
        <v>249</v>
      </c>
      <c r="G65" s="27">
        <v>95.68</v>
      </c>
      <c r="H65" s="27"/>
      <c r="I65" s="27">
        <v>51</v>
      </c>
      <c r="J65" s="27"/>
      <c r="K65" s="27">
        <v>34.68</v>
      </c>
      <c r="L65" s="27"/>
      <c r="M65" s="27">
        <v>10</v>
      </c>
      <c r="N65" s="27"/>
      <c r="O65" s="27"/>
      <c r="P65" s="27"/>
      <c r="Q65" s="27">
        <v>2600</v>
      </c>
      <c r="R65" s="27">
        <v>10.5</v>
      </c>
      <c r="S65" s="27">
        <v>89.5</v>
      </c>
      <c r="T65" s="27">
        <v>1555</v>
      </c>
      <c r="U65" s="27"/>
      <c r="V65" s="28">
        <v>515</v>
      </c>
      <c r="W65" s="28"/>
      <c r="X65" s="28">
        <v>1555</v>
      </c>
      <c r="Y65" s="28"/>
      <c r="Z65" s="28"/>
      <c r="AA65" s="28"/>
      <c r="AB65" s="28"/>
    </row>
    <row r="66" s="3" customFormat="1" ht="42" customHeight="1" spans="1:30">
      <c r="A66" s="45">
        <v>3</v>
      </c>
      <c r="B66" s="121"/>
      <c r="C66" s="122" t="s">
        <v>250</v>
      </c>
      <c r="D66" s="27" t="s">
        <v>248</v>
      </c>
      <c r="E66" s="43" t="s">
        <v>112</v>
      </c>
      <c r="F66" s="39" t="s">
        <v>251</v>
      </c>
      <c r="G66" s="43">
        <v>73.37</v>
      </c>
      <c r="H66" s="43"/>
      <c r="I66" s="32">
        <v>55</v>
      </c>
      <c r="J66" s="32"/>
      <c r="K66" s="28">
        <v>18.37</v>
      </c>
      <c r="L66" s="32"/>
      <c r="M66" s="61"/>
      <c r="N66" s="32"/>
      <c r="O66" s="32"/>
      <c r="P66" s="32"/>
      <c r="Q66" s="96" t="s">
        <v>252</v>
      </c>
      <c r="R66" s="102"/>
      <c r="S66" s="102"/>
      <c r="T66" s="43">
        <v>2850</v>
      </c>
      <c r="U66" s="32"/>
      <c r="V66" s="61"/>
      <c r="W66" s="32"/>
      <c r="X66" s="43">
        <v>2850</v>
      </c>
      <c r="Y66" s="43"/>
      <c r="Z66" s="32"/>
      <c r="AA66" s="32"/>
      <c r="AB66" s="43">
        <v>570000</v>
      </c>
      <c r="AC66" s="32"/>
      <c r="AD66" s="32"/>
    </row>
    <row r="67" customFormat="1" ht="54" customHeight="1" spans="1:30">
      <c r="A67" s="35">
        <v>4</v>
      </c>
      <c r="B67" s="123"/>
      <c r="C67" s="122" t="s">
        <v>253</v>
      </c>
      <c r="D67" s="32" t="s">
        <v>157</v>
      </c>
      <c r="E67" s="43" t="s">
        <v>254</v>
      </c>
      <c r="F67" s="39" t="s">
        <v>255</v>
      </c>
      <c r="G67" s="124">
        <v>21.3975</v>
      </c>
      <c r="H67" s="43"/>
      <c r="I67" s="75">
        <v>18</v>
      </c>
      <c r="J67" s="68"/>
      <c r="K67" s="43"/>
      <c r="L67" s="46">
        <v>3.4</v>
      </c>
      <c r="M67" s="68"/>
      <c r="N67" s="68"/>
      <c r="O67" s="68"/>
      <c r="P67" s="116"/>
      <c r="Q67" s="43" t="s">
        <v>256</v>
      </c>
      <c r="R67" s="111"/>
      <c r="S67" s="111"/>
      <c r="T67" s="43">
        <v>3222</v>
      </c>
      <c r="U67" s="83"/>
      <c r="V67" s="68"/>
      <c r="W67" s="68"/>
      <c r="X67" s="43">
        <v>205</v>
      </c>
      <c r="Y67" s="166"/>
      <c r="Z67" s="166"/>
      <c r="AA67" s="166"/>
      <c r="AB67" s="167"/>
      <c r="AC67" s="116"/>
      <c r="AD67" s="116"/>
    </row>
    <row r="68" s="9" customFormat="1" ht="39" customHeight="1" spans="1:30">
      <c r="A68" s="125" t="s">
        <v>232</v>
      </c>
      <c r="B68" s="126"/>
      <c r="C68" s="126"/>
      <c r="D68" s="126"/>
      <c r="E68" s="127"/>
      <c r="F68" s="28"/>
      <c r="G68" s="128">
        <f t="shared" ref="G68:L68" si="4">SUM(G64:G67)</f>
        <v>268.8275</v>
      </c>
      <c r="H68" s="129">
        <f t="shared" ref="G68:P68" si="5">SUM(H65:H67)</f>
        <v>0</v>
      </c>
      <c r="I68" s="129">
        <f t="shared" si="4"/>
        <v>146</v>
      </c>
      <c r="J68" s="129">
        <f t="shared" si="5"/>
        <v>0</v>
      </c>
      <c r="K68" s="129">
        <f t="shared" si="4"/>
        <v>108.05</v>
      </c>
      <c r="L68" s="129">
        <f t="shared" si="4"/>
        <v>4.78</v>
      </c>
      <c r="M68" s="129">
        <f t="shared" si="5"/>
        <v>10</v>
      </c>
      <c r="N68" s="129">
        <f t="shared" si="5"/>
        <v>0</v>
      </c>
      <c r="O68" s="129">
        <f t="shared" si="5"/>
        <v>0</v>
      </c>
      <c r="P68" s="129">
        <f t="shared" si="5"/>
        <v>0</v>
      </c>
      <c r="Q68" s="103"/>
      <c r="R68" s="28"/>
      <c r="S68" s="28"/>
      <c r="T68" s="66">
        <f>SUM(T65:T67)</f>
        <v>7627</v>
      </c>
      <c r="U68" s="66"/>
      <c r="V68" s="162"/>
      <c r="W68" s="162"/>
      <c r="X68" s="66">
        <f>SUM(X66:X67)</f>
        <v>3055</v>
      </c>
      <c r="Y68" s="66"/>
      <c r="Z68" s="160"/>
      <c r="AA68" s="160"/>
      <c r="AB68" s="43">
        <v>570000</v>
      </c>
      <c r="AC68" s="11"/>
      <c r="AD68" s="11"/>
    </row>
    <row r="69" s="9" customFormat="1" ht="40" customHeight="1" spans="1:30">
      <c r="A69" s="130" t="s">
        <v>257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58"/>
      <c r="Q69" s="103"/>
      <c r="R69" s="28"/>
      <c r="S69" s="28"/>
      <c r="T69" s="28"/>
      <c r="U69" s="28"/>
      <c r="V69" s="103"/>
      <c r="W69" s="103"/>
      <c r="X69" s="28"/>
      <c r="Y69" s="28"/>
      <c r="Z69" s="35"/>
      <c r="AA69" s="35"/>
      <c r="AB69" s="35"/>
      <c r="AC69" s="11"/>
      <c r="AD69" s="11"/>
    </row>
    <row r="70" s="9" customFormat="1" ht="63" customHeight="1" spans="1:30">
      <c r="A70" s="35">
        <v>1</v>
      </c>
      <c r="B70" s="132" t="s">
        <v>115</v>
      </c>
      <c r="C70" s="133" t="s">
        <v>116</v>
      </c>
      <c r="D70" s="28" t="s">
        <v>99</v>
      </c>
      <c r="E70" s="133" t="s">
        <v>258</v>
      </c>
      <c r="F70" s="133" t="s">
        <v>259</v>
      </c>
      <c r="G70" s="28">
        <v>32</v>
      </c>
      <c r="H70" s="134"/>
      <c r="I70" s="35">
        <v>14</v>
      </c>
      <c r="J70" s="35"/>
      <c r="K70" s="159">
        <f t="shared" ref="K70:K88" si="6">G70-I70</f>
        <v>18</v>
      </c>
      <c r="L70" s="35"/>
      <c r="M70" s="35"/>
      <c r="N70" s="35"/>
      <c r="O70" s="35"/>
      <c r="P70" s="35"/>
      <c r="Q70" s="103"/>
      <c r="R70" s="28"/>
      <c r="S70" s="28"/>
      <c r="T70" s="28"/>
      <c r="U70" s="28"/>
      <c r="V70" s="103"/>
      <c r="W70" s="103"/>
      <c r="X70" s="28"/>
      <c r="Y70" s="28"/>
      <c r="Z70" s="35"/>
      <c r="AA70" s="35"/>
      <c r="AB70" s="35"/>
      <c r="AC70" s="11"/>
      <c r="AD70" s="11"/>
    </row>
    <row r="71" s="9" customFormat="1" ht="63" customHeight="1" spans="1:30">
      <c r="A71" s="35">
        <v>2</v>
      </c>
      <c r="B71" s="135"/>
      <c r="C71" s="133" t="s">
        <v>124</v>
      </c>
      <c r="D71" s="28" t="s">
        <v>99</v>
      </c>
      <c r="E71" s="133" t="s">
        <v>258</v>
      </c>
      <c r="F71" s="133" t="s">
        <v>260</v>
      </c>
      <c r="G71" s="28">
        <v>59.2</v>
      </c>
      <c r="H71" s="134"/>
      <c r="I71" s="35">
        <v>26</v>
      </c>
      <c r="J71" s="35"/>
      <c r="K71" s="159">
        <f t="shared" si="6"/>
        <v>33.2</v>
      </c>
      <c r="L71" s="35"/>
      <c r="M71" s="35"/>
      <c r="N71" s="35"/>
      <c r="O71" s="35"/>
      <c r="P71" s="35"/>
      <c r="Q71" s="103"/>
      <c r="R71" s="28"/>
      <c r="S71" s="28"/>
      <c r="T71" s="28"/>
      <c r="U71" s="28"/>
      <c r="V71" s="103"/>
      <c r="W71" s="103"/>
      <c r="X71" s="28"/>
      <c r="Y71" s="28"/>
      <c r="Z71" s="35"/>
      <c r="AA71" s="35"/>
      <c r="AB71" s="35"/>
      <c r="AC71" s="11"/>
      <c r="AD71" s="11"/>
    </row>
    <row r="72" s="9" customFormat="1" ht="52" customHeight="1" spans="1:30">
      <c r="A72" s="35">
        <v>3</v>
      </c>
      <c r="B72" s="135"/>
      <c r="C72" s="133" t="s">
        <v>261</v>
      </c>
      <c r="D72" s="28" t="s">
        <v>99</v>
      </c>
      <c r="E72" s="133" t="s">
        <v>258</v>
      </c>
      <c r="F72" s="133" t="s">
        <v>262</v>
      </c>
      <c r="G72" s="28">
        <v>33.6</v>
      </c>
      <c r="H72" s="134"/>
      <c r="I72" s="35">
        <v>15</v>
      </c>
      <c r="J72" s="35"/>
      <c r="K72" s="159">
        <f t="shared" si="6"/>
        <v>18.6</v>
      </c>
      <c r="L72" s="35"/>
      <c r="M72" s="35"/>
      <c r="N72" s="35"/>
      <c r="O72" s="35"/>
      <c r="P72" s="35"/>
      <c r="Q72" s="103"/>
      <c r="R72" s="28"/>
      <c r="S72" s="28"/>
      <c r="T72" s="28"/>
      <c r="U72" s="28"/>
      <c r="V72" s="103"/>
      <c r="W72" s="103"/>
      <c r="X72" s="28"/>
      <c r="Y72" s="28"/>
      <c r="Z72" s="35"/>
      <c r="AA72" s="35"/>
      <c r="AB72" s="35"/>
      <c r="AC72" s="11"/>
      <c r="AD72" s="11"/>
    </row>
    <row r="73" s="9" customFormat="1" ht="63" customHeight="1" spans="1:30">
      <c r="A73" s="35">
        <v>4</v>
      </c>
      <c r="B73" s="136"/>
      <c r="C73" s="133" t="s">
        <v>263</v>
      </c>
      <c r="D73" s="28" t="s">
        <v>99</v>
      </c>
      <c r="E73" s="133" t="s">
        <v>258</v>
      </c>
      <c r="F73" s="133" t="s">
        <v>264</v>
      </c>
      <c r="G73" s="28">
        <v>43.2</v>
      </c>
      <c r="H73" s="134"/>
      <c r="I73" s="35">
        <v>19</v>
      </c>
      <c r="J73" s="35"/>
      <c r="K73" s="159">
        <f t="shared" si="6"/>
        <v>24.2</v>
      </c>
      <c r="L73" s="35"/>
      <c r="M73" s="35"/>
      <c r="N73" s="35"/>
      <c r="O73" s="35"/>
      <c r="P73" s="35"/>
      <c r="Q73" s="103"/>
      <c r="R73" s="28"/>
      <c r="S73" s="28"/>
      <c r="T73" s="28"/>
      <c r="U73" s="28"/>
      <c r="V73" s="103"/>
      <c r="W73" s="103"/>
      <c r="X73" s="28"/>
      <c r="Y73" s="28"/>
      <c r="Z73" s="35"/>
      <c r="AA73" s="35"/>
      <c r="AB73" s="35"/>
      <c r="AC73" s="11"/>
      <c r="AD73" s="11"/>
    </row>
    <row r="74" s="9" customFormat="1" ht="45" customHeight="1" spans="1:30">
      <c r="A74" s="35">
        <v>5</v>
      </c>
      <c r="B74" s="133" t="s">
        <v>78</v>
      </c>
      <c r="C74" s="133" t="s">
        <v>265</v>
      </c>
      <c r="D74" s="28" t="s">
        <v>99</v>
      </c>
      <c r="E74" s="133" t="s">
        <v>258</v>
      </c>
      <c r="F74" s="133" t="s">
        <v>266</v>
      </c>
      <c r="G74" s="28">
        <v>21</v>
      </c>
      <c r="H74" s="134"/>
      <c r="I74" s="35">
        <v>6</v>
      </c>
      <c r="J74" s="35"/>
      <c r="K74" s="159">
        <f t="shared" si="6"/>
        <v>15</v>
      </c>
      <c r="L74" s="35"/>
      <c r="M74" s="35"/>
      <c r="N74" s="35"/>
      <c r="O74" s="35"/>
      <c r="P74" s="35"/>
      <c r="Q74" s="103"/>
      <c r="R74" s="28"/>
      <c r="S74" s="28"/>
      <c r="T74" s="28"/>
      <c r="U74" s="28"/>
      <c r="V74" s="103"/>
      <c r="W74" s="103"/>
      <c r="X74" s="28"/>
      <c r="Y74" s="28"/>
      <c r="Z74" s="35"/>
      <c r="AA74" s="35"/>
      <c r="AB74" s="35"/>
      <c r="AC74" s="11"/>
      <c r="AD74" s="11"/>
    </row>
    <row r="75" s="9" customFormat="1" ht="63" customHeight="1" spans="1:30">
      <c r="A75" s="35">
        <v>6</v>
      </c>
      <c r="B75" s="133" t="s">
        <v>196</v>
      </c>
      <c r="C75" s="133" t="s">
        <v>267</v>
      </c>
      <c r="D75" s="28" t="s">
        <v>99</v>
      </c>
      <c r="E75" s="133" t="s">
        <v>258</v>
      </c>
      <c r="F75" s="133" t="s">
        <v>268</v>
      </c>
      <c r="G75" s="28">
        <v>6.6</v>
      </c>
      <c r="H75" s="134"/>
      <c r="I75" s="35">
        <v>2</v>
      </c>
      <c r="J75" s="35"/>
      <c r="K75" s="159">
        <f t="shared" si="6"/>
        <v>4.6</v>
      </c>
      <c r="L75" s="35"/>
      <c r="M75" s="35"/>
      <c r="N75" s="35"/>
      <c r="O75" s="35"/>
      <c r="P75" s="35"/>
      <c r="Q75" s="103"/>
      <c r="R75" s="28"/>
      <c r="S75" s="28"/>
      <c r="T75" s="28"/>
      <c r="U75" s="28"/>
      <c r="V75" s="103"/>
      <c r="W75" s="103"/>
      <c r="X75" s="28"/>
      <c r="Y75" s="28"/>
      <c r="Z75" s="35"/>
      <c r="AA75" s="35"/>
      <c r="AB75" s="35"/>
      <c r="AC75" s="11"/>
      <c r="AD75" s="11"/>
    </row>
    <row r="76" s="9" customFormat="1" ht="63" customHeight="1" spans="1:30">
      <c r="A76" s="35">
        <v>7</v>
      </c>
      <c r="B76" s="133" t="s">
        <v>203</v>
      </c>
      <c r="C76" s="133" t="s">
        <v>269</v>
      </c>
      <c r="D76" s="28" t="s">
        <v>99</v>
      </c>
      <c r="E76" s="133" t="s">
        <v>258</v>
      </c>
      <c r="F76" s="133" t="s">
        <v>270</v>
      </c>
      <c r="G76" s="28">
        <v>19.8</v>
      </c>
      <c r="H76" s="134"/>
      <c r="I76" s="35">
        <v>19</v>
      </c>
      <c r="J76" s="35"/>
      <c r="K76" s="159">
        <f t="shared" si="6"/>
        <v>0.800000000000001</v>
      </c>
      <c r="L76" s="35"/>
      <c r="M76" s="35"/>
      <c r="N76" s="35"/>
      <c r="O76" s="35"/>
      <c r="P76" s="35"/>
      <c r="Q76" s="103"/>
      <c r="R76" s="28"/>
      <c r="S76" s="28"/>
      <c r="T76" s="28"/>
      <c r="U76" s="28"/>
      <c r="V76" s="103"/>
      <c r="W76" s="103"/>
      <c r="X76" s="28"/>
      <c r="Y76" s="28"/>
      <c r="Z76" s="35"/>
      <c r="AA76" s="35"/>
      <c r="AB76" s="35"/>
      <c r="AC76" s="11"/>
      <c r="AD76" s="11"/>
    </row>
    <row r="77" s="9" customFormat="1" ht="63" customHeight="1" spans="1:30">
      <c r="A77" s="35">
        <v>8</v>
      </c>
      <c r="B77" s="133" t="s">
        <v>140</v>
      </c>
      <c r="C77" s="133" t="s">
        <v>146</v>
      </c>
      <c r="D77" s="28" t="s">
        <v>99</v>
      </c>
      <c r="E77" s="133" t="s">
        <v>258</v>
      </c>
      <c r="F77" s="133" t="s">
        <v>271</v>
      </c>
      <c r="G77" s="28">
        <v>36.72</v>
      </c>
      <c r="H77" s="134"/>
      <c r="I77" s="35">
        <v>27</v>
      </c>
      <c r="J77" s="35"/>
      <c r="K77" s="159">
        <f t="shared" si="6"/>
        <v>9.72</v>
      </c>
      <c r="L77" s="35"/>
      <c r="M77" s="35"/>
      <c r="N77" s="35"/>
      <c r="O77" s="35"/>
      <c r="P77" s="35"/>
      <c r="Q77" s="103"/>
      <c r="R77" s="28"/>
      <c r="S77" s="28"/>
      <c r="T77" s="28"/>
      <c r="U77" s="28"/>
      <c r="V77" s="103"/>
      <c r="W77" s="103"/>
      <c r="X77" s="28"/>
      <c r="Y77" s="28"/>
      <c r="Z77" s="35"/>
      <c r="AA77" s="35"/>
      <c r="AB77" s="35"/>
      <c r="AC77" s="11"/>
      <c r="AD77" s="11"/>
    </row>
    <row r="78" s="9" customFormat="1" ht="63" customHeight="1" spans="1:30">
      <c r="A78" s="35">
        <v>9</v>
      </c>
      <c r="B78" s="133" t="s">
        <v>83</v>
      </c>
      <c r="C78" s="133" t="s">
        <v>272</v>
      </c>
      <c r="D78" s="28" t="s">
        <v>99</v>
      </c>
      <c r="E78" s="133" t="s">
        <v>273</v>
      </c>
      <c r="F78" s="137" t="s">
        <v>274</v>
      </c>
      <c r="G78" s="28">
        <v>170</v>
      </c>
      <c r="H78" s="134"/>
      <c r="I78" s="35">
        <v>62</v>
      </c>
      <c r="J78" s="35"/>
      <c r="K78" s="159">
        <f t="shared" si="6"/>
        <v>108</v>
      </c>
      <c r="L78" s="35"/>
      <c r="M78" s="35"/>
      <c r="N78" s="35"/>
      <c r="O78" s="35"/>
      <c r="P78" s="35"/>
      <c r="Q78" s="103"/>
      <c r="R78" s="28"/>
      <c r="S78" s="28"/>
      <c r="T78" s="28"/>
      <c r="U78" s="28"/>
      <c r="V78" s="103"/>
      <c r="W78" s="103"/>
      <c r="X78" s="28"/>
      <c r="Y78" s="28"/>
      <c r="Z78" s="35"/>
      <c r="AA78" s="35"/>
      <c r="AB78" s="35"/>
      <c r="AC78" s="11"/>
      <c r="AD78" s="11"/>
    </row>
    <row r="79" s="9" customFormat="1" ht="84" customHeight="1" spans="1:30">
      <c r="A79" s="35">
        <v>10</v>
      </c>
      <c r="B79" s="133" t="s">
        <v>234</v>
      </c>
      <c r="C79" s="133" t="s">
        <v>237</v>
      </c>
      <c r="D79" s="28" t="s">
        <v>99</v>
      </c>
      <c r="E79" s="133" t="s">
        <v>258</v>
      </c>
      <c r="F79" s="133" t="s">
        <v>275</v>
      </c>
      <c r="G79" s="28">
        <v>164.1</v>
      </c>
      <c r="H79" s="134"/>
      <c r="I79" s="35">
        <v>33</v>
      </c>
      <c r="J79" s="35"/>
      <c r="K79" s="159">
        <f t="shared" si="6"/>
        <v>131.1</v>
      </c>
      <c r="L79" s="35"/>
      <c r="M79" s="35"/>
      <c r="N79" s="35"/>
      <c r="O79" s="35"/>
      <c r="P79" s="35"/>
      <c r="Q79" s="103"/>
      <c r="R79" s="28"/>
      <c r="S79" s="28"/>
      <c r="T79" s="28"/>
      <c r="U79" s="28"/>
      <c r="V79" s="103"/>
      <c r="W79" s="103"/>
      <c r="X79" s="28"/>
      <c r="Y79" s="28"/>
      <c r="Z79" s="35"/>
      <c r="AA79" s="35"/>
      <c r="AB79" s="35"/>
      <c r="AC79" s="11"/>
      <c r="AD79" s="11"/>
    </row>
    <row r="80" s="9" customFormat="1" ht="78" customHeight="1" spans="1:30">
      <c r="A80" s="35">
        <v>11</v>
      </c>
      <c r="B80" s="133" t="s">
        <v>234</v>
      </c>
      <c r="C80" s="133" t="s">
        <v>276</v>
      </c>
      <c r="D80" s="28" t="s">
        <v>99</v>
      </c>
      <c r="E80" s="133" t="s">
        <v>258</v>
      </c>
      <c r="F80" s="133" t="s">
        <v>277</v>
      </c>
      <c r="G80" s="28">
        <v>27.22</v>
      </c>
      <c r="H80" s="134"/>
      <c r="I80" s="35">
        <v>11</v>
      </c>
      <c r="J80" s="35"/>
      <c r="K80" s="159">
        <f t="shared" si="6"/>
        <v>16.22</v>
      </c>
      <c r="L80" s="35"/>
      <c r="M80" s="35"/>
      <c r="N80" s="35"/>
      <c r="O80" s="35"/>
      <c r="P80" s="35"/>
      <c r="Q80" s="103"/>
      <c r="R80" s="28"/>
      <c r="S80" s="28"/>
      <c r="T80" s="28"/>
      <c r="U80" s="28"/>
      <c r="V80" s="103"/>
      <c r="W80" s="103"/>
      <c r="X80" s="28"/>
      <c r="Y80" s="28"/>
      <c r="Z80" s="35"/>
      <c r="AA80" s="35"/>
      <c r="AB80" s="35"/>
      <c r="AC80" s="11"/>
      <c r="AD80" s="11"/>
    </row>
    <row r="81" s="9" customFormat="1" ht="82" customHeight="1" spans="1:30">
      <c r="A81" s="35">
        <v>12</v>
      </c>
      <c r="B81" s="133" t="s">
        <v>234</v>
      </c>
      <c r="C81" s="133" t="s">
        <v>68</v>
      </c>
      <c r="D81" s="28" t="s">
        <v>99</v>
      </c>
      <c r="E81" s="133" t="s">
        <v>258</v>
      </c>
      <c r="F81" s="133" t="s">
        <v>278</v>
      </c>
      <c r="G81" s="28">
        <v>38.7</v>
      </c>
      <c r="H81" s="134"/>
      <c r="I81" s="35">
        <v>16</v>
      </c>
      <c r="J81" s="35"/>
      <c r="K81" s="159">
        <f t="shared" si="6"/>
        <v>22.7</v>
      </c>
      <c r="L81" s="35"/>
      <c r="M81" s="35"/>
      <c r="N81" s="35"/>
      <c r="O81" s="35"/>
      <c r="P81" s="35"/>
      <c r="Q81" s="103"/>
      <c r="R81" s="28"/>
      <c r="S81" s="28"/>
      <c r="T81" s="28"/>
      <c r="U81" s="28"/>
      <c r="V81" s="103"/>
      <c r="W81" s="103"/>
      <c r="X81" s="28"/>
      <c r="Y81" s="28"/>
      <c r="Z81" s="35"/>
      <c r="AA81" s="35"/>
      <c r="AB81" s="35"/>
      <c r="AC81" s="11"/>
      <c r="AD81" s="11"/>
    </row>
    <row r="82" s="9" customFormat="1" ht="63" customHeight="1" spans="1:30">
      <c r="A82" s="35">
        <v>13</v>
      </c>
      <c r="B82" s="133" t="s">
        <v>234</v>
      </c>
      <c r="C82" s="133" t="s">
        <v>279</v>
      </c>
      <c r="D82" s="28" t="s">
        <v>99</v>
      </c>
      <c r="E82" s="133" t="s">
        <v>258</v>
      </c>
      <c r="F82" s="133" t="s">
        <v>280</v>
      </c>
      <c r="G82" s="28">
        <v>34.34</v>
      </c>
      <c r="H82" s="134"/>
      <c r="I82" s="35">
        <v>14</v>
      </c>
      <c r="J82" s="35"/>
      <c r="K82" s="159">
        <f t="shared" si="6"/>
        <v>20.34</v>
      </c>
      <c r="L82" s="35"/>
      <c r="M82" s="35"/>
      <c r="N82" s="35"/>
      <c r="O82" s="35"/>
      <c r="P82" s="35"/>
      <c r="Q82" s="103"/>
      <c r="R82" s="28"/>
      <c r="S82" s="28"/>
      <c r="T82" s="28"/>
      <c r="U82" s="28"/>
      <c r="V82" s="103"/>
      <c r="W82" s="103"/>
      <c r="X82" s="28"/>
      <c r="Y82" s="28"/>
      <c r="Z82" s="35"/>
      <c r="AA82" s="35"/>
      <c r="AB82" s="35"/>
      <c r="AC82" s="11"/>
      <c r="AD82" s="11"/>
    </row>
    <row r="83" s="9" customFormat="1" ht="63" customHeight="1" spans="1:30">
      <c r="A83" s="35">
        <v>14</v>
      </c>
      <c r="B83" s="133" t="s">
        <v>234</v>
      </c>
      <c r="C83" s="133" t="s">
        <v>235</v>
      </c>
      <c r="D83" s="28" t="s">
        <v>99</v>
      </c>
      <c r="E83" s="133" t="s">
        <v>258</v>
      </c>
      <c r="F83" s="133" t="s">
        <v>281</v>
      </c>
      <c r="G83" s="28">
        <v>75.31</v>
      </c>
      <c r="H83" s="134"/>
      <c r="I83" s="35">
        <v>31</v>
      </c>
      <c r="J83" s="35"/>
      <c r="K83" s="159">
        <f t="shared" si="6"/>
        <v>44.31</v>
      </c>
      <c r="L83" s="35"/>
      <c r="M83" s="35"/>
      <c r="N83" s="35"/>
      <c r="O83" s="35"/>
      <c r="P83" s="35"/>
      <c r="Q83" s="103"/>
      <c r="R83" s="28"/>
      <c r="S83" s="28"/>
      <c r="T83" s="28"/>
      <c r="U83" s="28"/>
      <c r="V83" s="103"/>
      <c r="W83" s="103"/>
      <c r="X83" s="28"/>
      <c r="Y83" s="28"/>
      <c r="Z83" s="35"/>
      <c r="AA83" s="35"/>
      <c r="AB83" s="35"/>
      <c r="AC83" s="11"/>
      <c r="AD83" s="11"/>
    </row>
    <row r="84" s="9" customFormat="1" ht="63" customHeight="1" spans="1:30">
      <c r="A84" s="35">
        <v>15</v>
      </c>
      <c r="B84" s="133" t="s">
        <v>155</v>
      </c>
      <c r="C84" s="133" t="s">
        <v>282</v>
      </c>
      <c r="D84" s="28" t="s">
        <v>99</v>
      </c>
      <c r="E84" s="133" t="s">
        <v>258</v>
      </c>
      <c r="F84" s="133" t="s">
        <v>283</v>
      </c>
      <c r="G84" s="28">
        <v>32.4</v>
      </c>
      <c r="H84" s="134"/>
      <c r="I84" s="35">
        <v>14</v>
      </c>
      <c r="J84" s="35"/>
      <c r="K84" s="159">
        <f t="shared" si="6"/>
        <v>18.4</v>
      </c>
      <c r="L84" s="35"/>
      <c r="M84" s="35"/>
      <c r="N84" s="35"/>
      <c r="O84" s="35"/>
      <c r="P84" s="35"/>
      <c r="Q84" s="103"/>
      <c r="R84" s="28"/>
      <c r="S84" s="28"/>
      <c r="T84" s="28"/>
      <c r="U84" s="28"/>
      <c r="V84" s="103"/>
      <c r="W84" s="103"/>
      <c r="X84" s="28"/>
      <c r="Y84" s="28"/>
      <c r="Z84" s="35"/>
      <c r="AA84" s="35"/>
      <c r="AB84" s="35"/>
      <c r="AC84" s="11"/>
      <c r="AD84" s="11"/>
    </row>
    <row r="85" s="9" customFormat="1" ht="63" customHeight="1" spans="1:30">
      <c r="A85" s="35">
        <v>16</v>
      </c>
      <c r="B85" s="133" t="s">
        <v>127</v>
      </c>
      <c r="C85" s="133" t="s">
        <v>284</v>
      </c>
      <c r="D85" s="28" t="s">
        <v>99</v>
      </c>
      <c r="E85" s="133" t="s">
        <v>258</v>
      </c>
      <c r="F85" s="133" t="s">
        <v>285</v>
      </c>
      <c r="G85" s="28">
        <v>99</v>
      </c>
      <c r="H85" s="134"/>
      <c r="I85" s="35">
        <v>25</v>
      </c>
      <c r="J85" s="35"/>
      <c r="K85" s="159">
        <f t="shared" si="6"/>
        <v>74</v>
      </c>
      <c r="L85" s="35"/>
      <c r="M85" s="35"/>
      <c r="N85" s="35"/>
      <c r="O85" s="35"/>
      <c r="P85" s="35"/>
      <c r="Q85" s="103"/>
      <c r="R85" s="28"/>
      <c r="S85" s="28"/>
      <c r="T85" s="28"/>
      <c r="U85" s="28"/>
      <c r="V85" s="103"/>
      <c r="W85" s="103"/>
      <c r="X85" s="28"/>
      <c r="Y85" s="28"/>
      <c r="Z85" s="35"/>
      <c r="AA85" s="35"/>
      <c r="AB85" s="35"/>
      <c r="AC85" s="11"/>
      <c r="AD85" s="11"/>
    </row>
    <row r="86" s="9" customFormat="1" ht="126" customHeight="1" spans="1:30">
      <c r="A86" s="35">
        <v>17</v>
      </c>
      <c r="B86" s="133" t="s">
        <v>212</v>
      </c>
      <c r="C86" s="133" t="s">
        <v>286</v>
      </c>
      <c r="D86" s="28" t="s">
        <v>99</v>
      </c>
      <c r="E86" s="133" t="s">
        <v>258</v>
      </c>
      <c r="F86" s="133" t="s">
        <v>287</v>
      </c>
      <c r="G86" s="28">
        <v>91.8</v>
      </c>
      <c r="H86" s="134"/>
      <c r="I86" s="35">
        <v>80</v>
      </c>
      <c r="J86" s="35"/>
      <c r="K86" s="159">
        <f t="shared" si="6"/>
        <v>11.8</v>
      </c>
      <c r="L86" s="35"/>
      <c r="M86" s="35"/>
      <c r="N86" s="35"/>
      <c r="O86" s="35"/>
      <c r="P86" s="35"/>
      <c r="Q86" s="103"/>
      <c r="R86" s="28"/>
      <c r="S86" s="28"/>
      <c r="T86" s="28"/>
      <c r="U86" s="28"/>
      <c r="V86" s="103"/>
      <c r="W86" s="103"/>
      <c r="X86" s="28"/>
      <c r="Y86" s="28"/>
      <c r="Z86" s="35"/>
      <c r="AA86" s="35"/>
      <c r="AB86" s="35"/>
      <c r="AC86" s="11"/>
      <c r="AD86" s="11"/>
    </row>
    <row r="87" s="9" customFormat="1" ht="72" customHeight="1" spans="1:30">
      <c r="A87" s="35">
        <v>18</v>
      </c>
      <c r="B87" s="133" t="s">
        <v>288</v>
      </c>
      <c r="C87" s="133" t="s">
        <v>289</v>
      </c>
      <c r="D87" s="28" t="s">
        <v>99</v>
      </c>
      <c r="E87" s="133" t="s">
        <v>258</v>
      </c>
      <c r="F87" s="133" t="s">
        <v>290</v>
      </c>
      <c r="G87" s="28">
        <v>56.95</v>
      </c>
      <c r="H87" s="134"/>
      <c r="I87" s="35">
        <v>50</v>
      </c>
      <c r="J87" s="35"/>
      <c r="K87" s="159">
        <f t="shared" si="6"/>
        <v>6.95</v>
      </c>
      <c r="L87" s="35"/>
      <c r="M87" s="35"/>
      <c r="N87" s="35"/>
      <c r="O87" s="35"/>
      <c r="P87" s="35"/>
      <c r="Q87" s="103"/>
      <c r="R87" s="28"/>
      <c r="S87" s="28"/>
      <c r="T87" s="28"/>
      <c r="U87" s="28"/>
      <c r="V87" s="103"/>
      <c r="W87" s="103"/>
      <c r="X87" s="28"/>
      <c r="Y87" s="28"/>
      <c r="Z87" s="35"/>
      <c r="AA87" s="35"/>
      <c r="AB87" s="35"/>
      <c r="AC87" s="11"/>
      <c r="AD87" s="11"/>
    </row>
    <row r="88" s="9" customFormat="1" ht="110" customHeight="1" spans="1:30">
      <c r="A88" s="35">
        <v>19</v>
      </c>
      <c r="B88" s="133" t="s">
        <v>288</v>
      </c>
      <c r="C88" s="133" t="s">
        <v>291</v>
      </c>
      <c r="D88" s="28" t="s">
        <v>99</v>
      </c>
      <c r="E88" s="133" t="s">
        <v>258</v>
      </c>
      <c r="F88" s="133" t="s">
        <v>292</v>
      </c>
      <c r="G88" s="28">
        <v>111.6</v>
      </c>
      <c r="H88" s="134"/>
      <c r="I88" s="35">
        <v>90</v>
      </c>
      <c r="J88" s="35"/>
      <c r="K88" s="159">
        <f t="shared" si="6"/>
        <v>21.6</v>
      </c>
      <c r="L88" s="35"/>
      <c r="M88" s="35"/>
      <c r="N88" s="35"/>
      <c r="O88" s="35"/>
      <c r="P88" s="35"/>
      <c r="Q88" s="103"/>
      <c r="R88" s="28"/>
      <c r="S88" s="28"/>
      <c r="T88" s="28"/>
      <c r="U88" s="28"/>
      <c r="V88" s="103"/>
      <c r="W88" s="103"/>
      <c r="X88" s="28"/>
      <c r="Y88" s="28"/>
      <c r="Z88" s="35"/>
      <c r="AA88" s="35"/>
      <c r="AB88" s="35"/>
      <c r="AC88" s="11"/>
      <c r="AD88" s="11"/>
    </row>
    <row r="89" s="9" customFormat="1" ht="63" customHeight="1" spans="1:30">
      <c r="A89" s="138" t="s">
        <v>232</v>
      </c>
      <c r="B89" s="139"/>
      <c r="C89" s="139"/>
      <c r="D89" s="139"/>
      <c r="E89" s="140"/>
      <c r="F89" s="28"/>
      <c r="G89" s="129">
        <f t="shared" ref="G89:P89" si="7">SUM(G70:G88)</f>
        <v>1153.54</v>
      </c>
      <c r="H89" s="134"/>
      <c r="I89" s="160">
        <f t="shared" si="7"/>
        <v>554</v>
      </c>
      <c r="J89" s="160">
        <f t="shared" si="7"/>
        <v>0</v>
      </c>
      <c r="K89" s="161">
        <f t="shared" si="7"/>
        <v>599.54</v>
      </c>
      <c r="L89" s="160">
        <f t="shared" si="7"/>
        <v>0</v>
      </c>
      <c r="M89" s="160">
        <f t="shared" si="7"/>
        <v>0</v>
      </c>
      <c r="N89" s="160">
        <f t="shared" si="7"/>
        <v>0</v>
      </c>
      <c r="O89" s="160">
        <f t="shared" si="7"/>
        <v>0</v>
      </c>
      <c r="P89" s="160">
        <f t="shared" si="7"/>
        <v>0</v>
      </c>
      <c r="Q89" s="103"/>
      <c r="R89" s="28"/>
      <c r="S89" s="28"/>
      <c r="T89" s="28"/>
      <c r="U89" s="28"/>
      <c r="V89" s="103"/>
      <c r="W89" s="103"/>
      <c r="X89" s="28"/>
      <c r="Y89" s="28"/>
      <c r="Z89" s="35"/>
      <c r="AA89" s="35"/>
      <c r="AB89" s="35"/>
      <c r="AC89" s="11"/>
      <c r="AD89" s="11"/>
    </row>
    <row r="90" s="9" customFormat="1" ht="63" customHeight="1" spans="1:30">
      <c r="A90" s="130" t="s">
        <v>293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58"/>
      <c r="R90" s="28"/>
      <c r="S90" s="28"/>
      <c r="T90" s="28"/>
      <c r="U90" s="28"/>
      <c r="V90" s="103"/>
      <c r="W90" s="103"/>
      <c r="X90" s="28"/>
      <c r="Y90" s="28"/>
      <c r="Z90" s="35"/>
      <c r="AA90" s="35"/>
      <c r="AB90" s="35"/>
      <c r="AC90" s="11"/>
      <c r="AD90" s="11"/>
    </row>
    <row r="91" s="5" customFormat="1" ht="63" customHeight="1" spans="1:30">
      <c r="A91" s="32">
        <v>1</v>
      </c>
      <c r="B91" s="42" t="s">
        <v>246</v>
      </c>
      <c r="C91" s="28" t="s">
        <v>294</v>
      </c>
      <c r="D91" s="122" t="s">
        <v>69</v>
      </c>
      <c r="E91" s="43" t="s">
        <v>295</v>
      </c>
      <c r="F91" s="141" t="s">
        <v>296</v>
      </c>
      <c r="G91" s="32">
        <v>258</v>
      </c>
      <c r="H91" s="42"/>
      <c r="I91" s="32">
        <v>100</v>
      </c>
      <c r="J91" s="42"/>
      <c r="K91" s="42">
        <v>100</v>
      </c>
      <c r="L91" s="42">
        <v>48</v>
      </c>
      <c r="M91" s="42"/>
      <c r="N91" s="42"/>
      <c r="O91" s="7"/>
      <c r="P91" s="42">
        <v>10</v>
      </c>
      <c r="Q91" s="43" t="s">
        <v>297</v>
      </c>
      <c r="R91" s="97">
        <v>0.3</v>
      </c>
      <c r="S91" s="97">
        <v>0.7</v>
      </c>
      <c r="T91" s="43">
        <v>4675</v>
      </c>
      <c r="U91" s="43"/>
      <c r="V91" s="43">
        <v>545</v>
      </c>
      <c r="W91" s="43"/>
      <c r="X91" s="43">
        <v>1126</v>
      </c>
      <c r="Y91" s="168">
        <v>0</v>
      </c>
      <c r="Z91" s="169">
        <v>0</v>
      </c>
      <c r="AA91" s="169">
        <v>0</v>
      </c>
      <c r="AB91" s="71">
        <v>9187</v>
      </c>
      <c r="AC91" s="7"/>
      <c r="AD91" s="7"/>
    </row>
    <row r="92" s="6" customFormat="1" ht="63" customHeight="1" spans="1:30">
      <c r="A92" s="32">
        <v>2</v>
      </c>
      <c r="B92" s="44"/>
      <c r="C92" s="43" t="s">
        <v>298</v>
      </c>
      <c r="D92" s="142" t="s">
        <v>186</v>
      </c>
      <c r="E92" s="143" t="s">
        <v>186</v>
      </c>
      <c r="F92" s="144" t="s">
        <v>299</v>
      </c>
      <c r="G92" s="145">
        <v>296.64</v>
      </c>
      <c r="H92" s="42"/>
      <c r="I92" s="68">
        <v>100</v>
      </c>
      <c r="J92" s="68"/>
      <c r="K92" s="28">
        <v>190</v>
      </c>
      <c r="L92" s="68">
        <v>5.14</v>
      </c>
      <c r="M92" s="61">
        <v>1.5</v>
      </c>
      <c r="N92" s="68"/>
      <c r="O92" s="68"/>
      <c r="P92" s="68"/>
      <c r="Q92" s="110" t="s">
        <v>300</v>
      </c>
      <c r="R92" s="102">
        <v>0.2</v>
      </c>
      <c r="S92" s="102">
        <v>0.8</v>
      </c>
      <c r="T92" s="61">
        <v>2616</v>
      </c>
      <c r="U92" s="68">
        <v>500</v>
      </c>
      <c r="V92" s="61">
        <v>52</v>
      </c>
      <c r="W92" s="68"/>
      <c r="X92" s="61">
        <v>2715</v>
      </c>
      <c r="Y92" s="43"/>
      <c r="Z92" s="68"/>
      <c r="AA92" s="68"/>
      <c r="AB92" s="68"/>
      <c r="AC92" s="68"/>
      <c r="AD92" s="68"/>
    </row>
    <row r="93" s="12" customFormat="1" ht="71" customHeight="1" spans="1:30">
      <c r="A93" s="32">
        <v>3</v>
      </c>
      <c r="B93" s="83" t="s">
        <v>188</v>
      </c>
      <c r="C93" s="83" t="s">
        <v>301</v>
      </c>
      <c r="D93" s="83" t="s">
        <v>69</v>
      </c>
      <c r="E93" s="43" t="s">
        <v>295</v>
      </c>
      <c r="F93" s="146" t="s">
        <v>302</v>
      </c>
      <c r="G93" s="147" t="s">
        <v>303</v>
      </c>
      <c r="H93" s="42"/>
      <c r="I93" s="32">
        <v>100</v>
      </c>
      <c r="J93" s="32"/>
      <c r="K93" s="28">
        <v>20</v>
      </c>
      <c r="L93" s="32">
        <v>6</v>
      </c>
      <c r="M93" s="32"/>
      <c r="N93" s="32"/>
      <c r="O93" s="32"/>
      <c r="P93" s="32"/>
      <c r="Q93" s="43"/>
      <c r="R93" s="97"/>
      <c r="S93" s="163"/>
      <c r="T93" s="43">
        <v>1871</v>
      </c>
      <c r="U93" s="43"/>
      <c r="V93" s="32"/>
      <c r="W93" s="32"/>
      <c r="X93" s="43">
        <v>425</v>
      </c>
      <c r="Y93" s="43"/>
      <c r="Z93" s="32"/>
      <c r="AA93" s="32"/>
      <c r="AB93" s="43">
        <v>52400</v>
      </c>
      <c r="AC93" s="170"/>
      <c r="AD93" s="170"/>
    </row>
    <row r="94" s="13" customFormat="1" ht="84" customHeight="1" spans="1:30">
      <c r="A94" s="32">
        <v>4</v>
      </c>
      <c r="B94" s="47" t="s">
        <v>115</v>
      </c>
      <c r="C94" s="47" t="s">
        <v>124</v>
      </c>
      <c r="D94" s="148" t="s">
        <v>50</v>
      </c>
      <c r="E94" s="148" t="s">
        <v>304</v>
      </c>
      <c r="F94" s="65" t="s">
        <v>305</v>
      </c>
      <c r="G94" s="28">
        <v>175</v>
      </c>
      <c r="H94" s="42"/>
      <c r="I94" s="32">
        <v>150</v>
      </c>
      <c r="J94" s="32"/>
      <c r="K94" s="28">
        <v>25</v>
      </c>
      <c r="L94" s="32"/>
      <c r="M94" s="32"/>
      <c r="N94" s="32"/>
      <c r="O94" s="32"/>
      <c r="P94" s="32"/>
      <c r="Q94" s="164"/>
      <c r="R94" s="28">
        <v>30</v>
      </c>
      <c r="S94" s="28">
        <v>70</v>
      </c>
      <c r="T94" s="28">
        <v>3450</v>
      </c>
      <c r="U94" s="28"/>
      <c r="V94" s="28"/>
      <c r="W94" s="28"/>
      <c r="X94" s="165">
        <v>3450</v>
      </c>
      <c r="Y94" s="43"/>
      <c r="Z94" s="32"/>
      <c r="AA94" s="32"/>
      <c r="AB94" s="43">
        <v>350000</v>
      </c>
      <c r="AC94" s="164"/>
      <c r="AD94" s="164"/>
    </row>
    <row r="95" s="5" customFormat="1" ht="81" customHeight="1" spans="1:30">
      <c r="A95" s="32">
        <v>5</v>
      </c>
      <c r="B95" s="48"/>
      <c r="C95" s="149" t="s">
        <v>263</v>
      </c>
      <c r="D95" s="65" t="s">
        <v>69</v>
      </c>
      <c r="E95" s="65" t="s">
        <v>69</v>
      </c>
      <c r="F95" s="65" t="s">
        <v>306</v>
      </c>
      <c r="G95" s="150">
        <v>118.1</v>
      </c>
      <c r="H95" s="151"/>
      <c r="I95" s="32">
        <v>80</v>
      </c>
      <c r="J95" s="32"/>
      <c r="K95" s="33">
        <v>38.1</v>
      </c>
      <c r="L95" s="28"/>
      <c r="M95" s="32"/>
      <c r="N95" s="32"/>
      <c r="O95" s="32"/>
      <c r="P95" s="32"/>
      <c r="Q95" s="65" t="s">
        <v>307</v>
      </c>
      <c r="R95" s="28">
        <v>40</v>
      </c>
      <c r="S95" s="28">
        <v>60</v>
      </c>
      <c r="T95" s="28">
        <v>3610</v>
      </c>
      <c r="U95" s="28"/>
      <c r="V95" s="41"/>
      <c r="W95" s="41"/>
      <c r="X95" s="28">
        <v>3610</v>
      </c>
      <c r="Y95" s="28"/>
      <c r="Z95" s="28"/>
      <c r="AA95" s="28"/>
      <c r="AB95" s="165">
        <v>70000</v>
      </c>
      <c r="AC95" s="7"/>
      <c r="AD95" s="7"/>
    </row>
    <row r="96" s="3" customFormat="1" ht="71" customHeight="1" spans="1:30">
      <c r="A96" s="32">
        <v>6</v>
      </c>
      <c r="B96" s="49"/>
      <c r="C96" s="28" t="s">
        <v>261</v>
      </c>
      <c r="D96" s="28" t="s">
        <v>41</v>
      </c>
      <c r="E96" s="28" t="s">
        <v>64</v>
      </c>
      <c r="F96" s="28" t="s">
        <v>308</v>
      </c>
      <c r="G96" s="33">
        <v>110.8</v>
      </c>
      <c r="H96" s="34"/>
      <c r="I96" s="32">
        <v>100</v>
      </c>
      <c r="J96" s="32"/>
      <c r="K96" s="28">
        <v>10.8</v>
      </c>
      <c r="L96" s="32"/>
      <c r="M96" s="32"/>
      <c r="N96" s="32"/>
      <c r="O96" s="32"/>
      <c r="P96" s="32"/>
      <c r="Q96" s="28" t="s">
        <v>309</v>
      </c>
      <c r="R96" s="28">
        <v>30</v>
      </c>
      <c r="S96" s="28">
        <v>70</v>
      </c>
      <c r="T96" s="28">
        <v>3121</v>
      </c>
      <c r="U96" s="32"/>
      <c r="V96" s="32"/>
      <c r="W96" s="32"/>
      <c r="X96" s="28">
        <v>3121</v>
      </c>
      <c r="Y96" s="28">
        <v>0.8</v>
      </c>
      <c r="Z96" s="28"/>
      <c r="AA96" s="32"/>
      <c r="AB96" s="28">
        <v>4500</v>
      </c>
      <c r="AC96" s="32"/>
      <c r="AD96" s="32"/>
    </row>
    <row r="97" s="5" customFormat="1" ht="120" customHeight="1" spans="1:30">
      <c r="A97" s="32">
        <v>7</v>
      </c>
      <c r="B97" s="44" t="s">
        <v>97</v>
      </c>
      <c r="C97" s="39" t="s">
        <v>310</v>
      </c>
      <c r="D97" s="39" t="s">
        <v>99</v>
      </c>
      <c r="E97" s="39" t="s">
        <v>100</v>
      </c>
      <c r="F97" s="39" t="s">
        <v>311</v>
      </c>
      <c r="G97" s="39">
        <v>400</v>
      </c>
      <c r="H97" s="42"/>
      <c r="I97" s="32">
        <v>100</v>
      </c>
      <c r="J97" s="32"/>
      <c r="K97" s="39">
        <v>294</v>
      </c>
      <c r="L97" s="58">
        <v>2.43</v>
      </c>
      <c r="M97" s="39">
        <v>2.68</v>
      </c>
      <c r="N97" s="39">
        <v>0.89</v>
      </c>
      <c r="O97" s="7"/>
      <c r="P97" s="32"/>
      <c r="Q97" s="39">
        <v>522</v>
      </c>
      <c r="R97" s="39">
        <v>35</v>
      </c>
      <c r="S97" s="39">
        <v>65</v>
      </c>
      <c r="T97" s="39">
        <v>1876</v>
      </c>
      <c r="U97" s="28"/>
      <c r="V97" s="39">
        <v>450</v>
      </c>
      <c r="W97" s="39">
        <v>410</v>
      </c>
      <c r="X97" s="39">
        <v>1971</v>
      </c>
      <c r="Y97" s="39">
        <v>7.65</v>
      </c>
      <c r="Z97" s="32"/>
      <c r="AA97" s="32"/>
      <c r="AB97" s="39">
        <v>7.65</v>
      </c>
      <c r="AC97" s="7"/>
      <c r="AD97" s="7"/>
    </row>
    <row r="98" s="5" customFormat="1" ht="63" customHeight="1" spans="1:30">
      <c r="A98" s="32">
        <v>8</v>
      </c>
      <c r="B98" s="35" t="s">
        <v>53</v>
      </c>
      <c r="C98" s="28" t="s">
        <v>312</v>
      </c>
      <c r="D98" s="28" t="s">
        <v>186</v>
      </c>
      <c r="E98" s="43" t="s">
        <v>186</v>
      </c>
      <c r="F98" s="28" t="s">
        <v>313</v>
      </c>
      <c r="G98" s="43">
        <v>165</v>
      </c>
      <c r="H98" s="42"/>
      <c r="I98" s="32">
        <v>80</v>
      </c>
      <c r="J98" s="32"/>
      <c r="K98" s="32">
        <v>66</v>
      </c>
      <c r="L98" s="32">
        <v>17</v>
      </c>
      <c r="M98" s="32"/>
      <c r="N98" s="32">
        <v>2</v>
      </c>
      <c r="O98" s="32"/>
      <c r="P98" s="32"/>
      <c r="Q98" s="28"/>
      <c r="R98" s="28">
        <v>30</v>
      </c>
      <c r="S98" s="28">
        <v>75</v>
      </c>
      <c r="T98" s="28">
        <v>2722</v>
      </c>
      <c r="U98" s="32">
        <v>220</v>
      </c>
      <c r="V98" s="32"/>
      <c r="W98" s="32"/>
      <c r="X98" s="28">
        <v>3122</v>
      </c>
      <c r="Y98" s="32"/>
      <c r="Z98" s="32"/>
      <c r="AA98" s="32"/>
      <c r="AB98" s="32"/>
      <c r="AC98" s="7"/>
      <c r="AD98" s="7"/>
    </row>
    <row r="99" s="5" customFormat="1" ht="63" customHeight="1" spans="1:30">
      <c r="A99" s="152" t="s">
        <v>232</v>
      </c>
      <c r="B99" s="153"/>
      <c r="C99" s="153"/>
      <c r="D99" s="153"/>
      <c r="E99" s="154"/>
      <c r="F99" s="28"/>
      <c r="G99" s="155">
        <f>G91+G92+G93+G94+G95+G96+G97+G98</f>
        <v>1649.54</v>
      </c>
      <c r="H99" s="156"/>
      <c r="I99" s="156">
        <f t="shared" ref="I99:N99" si="8">SUM(I91:I98)</f>
        <v>810</v>
      </c>
      <c r="J99" s="32"/>
      <c r="K99" s="156">
        <f t="shared" si="8"/>
        <v>743.9</v>
      </c>
      <c r="L99" s="156">
        <f t="shared" si="8"/>
        <v>78.57</v>
      </c>
      <c r="M99" s="156">
        <f t="shared" si="8"/>
        <v>4.18</v>
      </c>
      <c r="N99" s="156">
        <f t="shared" si="8"/>
        <v>2.89</v>
      </c>
      <c r="O99" s="156"/>
      <c r="P99" s="156">
        <f t="shared" ref="P99:AB99" si="9">SUM(P91:P98)</f>
        <v>10</v>
      </c>
      <c r="Q99" s="28"/>
      <c r="R99" s="66"/>
      <c r="S99" s="66"/>
      <c r="T99" s="129">
        <f t="shared" si="9"/>
        <v>23941</v>
      </c>
      <c r="U99" s="129">
        <f t="shared" si="9"/>
        <v>720</v>
      </c>
      <c r="V99" s="129">
        <f t="shared" si="9"/>
        <v>1047</v>
      </c>
      <c r="W99" s="129">
        <f t="shared" si="9"/>
        <v>410</v>
      </c>
      <c r="X99" s="129">
        <f t="shared" si="9"/>
        <v>19540</v>
      </c>
      <c r="Y99" s="129">
        <f t="shared" si="9"/>
        <v>8.45</v>
      </c>
      <c r="Z99" s="129">
        <f t="shared" si="9"/>
        <v>0</v>
      </c>
      <c r="AA99" s="129">
        <f t="shared" si="9"/>
        <v>0</v>
      </c>
      <c r="AB99" s="129">
        <f t="shared" si="9"/>
        <v>486094.65</v>
      </c>
      <c r="AC99" s="7"/>
      <c r="AD99" s="7"/>
    </row>
    <row r="100" s="14" customFormat="1" ht="63" customHeight="1" spans="1:28">
      <c r="A100" s="125" t="s">
        <v>239</v>
      </c>
      <c r="B100" s="126"/>
      <c r="C100" s="126"/>
      <c r="D100" s="126"/>
      <c r="E100" s="127"/>
      <c r="F100" s="157"/>
      <c r="G100" s="155">
        <f t="shared" ref="G100:P100" si="10">G99+G89+G68</f>
        <v>3071.9075</v>
      </c>
      <c r="H100" s="156"/>
      <c r="I100" s="156">
        <f>I68+I89+I99</f>
        <v>1510</v>
      </c>
      <c r="J100" s="156"/>
      <c r="K100" s="156">
        <f t="shared" si="10"/>
        <v>1451.49</v>
      </c>
      <c r="L100" s="156">
        <f t="shared" si="10"/>
        <v>83.35</v>
      </c>
      <c r="M100" s="156">
        <f t="shared" si="10"/>
        <v>14.18</v>
      </c>
      <c r="N100" s="156">
        <f t="shared" si="10"/>
        <v>2.89</v>
      </c>
      <c r="O100" s="156">
        <f t="shared" si="10"/>
        <v>0</v>
      </c>
      <c r="P100" s="156">
        <f t="shared" si="10"/>
        <v>10</v>
      </c>
      <c r="Q100" s="157"/>
      <c r="R100" s="157"/>
      <c r="S100" s="157"/>
      <c r="T100" s="156">
        <f t="shared" ref="T100:AB100" si="11">T99+T68</f>
        <v>31568</v>
      </c>
      <c r="U100" s="156">
        <f t="shared" si="11"/>
        <v>720</v>
      </c>
      <c r="V100" s="156">
        <f t="shared" si="11"/>
        <v>1047</v>
      </c>
      <c r="W100" s="156">
        <f t="shared" si="11"/>
        <v>410</v>
      </c>
      <c r="X100" s="156">
        <f t="shared" si="11"/>
        <v>22595</v>
      </c>
      <c r="Y100" s="156">
        <f t="shared" si="11"/>
        <v>8.45</v>
      </c>
      <c r="Z100" s="156">
        <f t="shared" si="11"/>
        <v>0</v>
      </c>
      <c r="AA100" s="156">
        <f t="shared" si="11"/>
        <v>0</v>
      </c>
      <c r="AB100" s="156">
        <f t="shared" si="11"/>
        <v>1056094.65</v>
      </c>
    </row>
  </sheetData>
  <mergeCells count="50">
    <mergeCell ref="A1:P1"/>
    <mergeCell ref="A2:E2"/>
    <mergeCell ref="G2:P2"/>
    <mergeCell ref="C3:F3"/>
    <mergeCell ref="G3:P3"/>
    <mergeCell ref="Q3:S3"/>
    <mergeCell ref="H4:K4"/>
    <mergeCell ref="L4:O4"/>
    <mergeCell ref="A6:P6"/>
    <mergeCell ref="A57:E57"/>
    <mergeCell ref="A58:P58"/>
    <mergeCell ref="A61:E61"/>
    <mergeCell ref="A62:E62"/>
    <mergeCell ref="A63:P63"/>
    <mergeCell ref="A68:E68"/>
    <mergeCell ref="A69:P69"/>
    <mergeCell ref="A89:E89"/>
    <mergeCell ref="A90:Q90"/>
    <mergeCell ref="A99:E99"/>
    <mergeCell ref="A100:E100"/>
    <mergeCell ref="A3:A5"/>
    <mergeCell ref="A35:A36"/>
    <mergeCell ref="B3:B5"/>
    <mergeCell ref="B7:B9"/>
    <mergeCell ref="B10:B13"/>
    <mergeCell ref="B17:B18"/>
    <mergeCell ref="B19:B24"/>
    <mergeCell ref="B25:B27"/>
    <mergeCell ref="B29:B30"/>
    <mergeCell ref="B31:B34"/>
    <mergeCell ref="B35:B39"/>
    <mergeCell ref="B41:B42"/>
    <mergeCell ref="B43:B44"/>
    <mergeCell ref="B47:B48"/>
    <mergeCell ref="B49:B50"/>
    <mergeCell ref="B51:B52"/>
    <mergeCell ref="B53:B55"/>
    <mergeCell ref="B59:B60"/>
    <mergeCell ref="B65:B67"/>
    <mergeCell ref="B70:B73"/>
    <mergeCell ref="B91:B92"/>
    <mergeCell ref="B94:B96"/>
    <mergeCell ref="C35:C36"/>
    <mergeCell ref="G4:G5"/>
    <mergeCell ref="P4:P5"/>
    <mergeCell ref="Q4:Q5"/>
    <mergeCell ref="R4:R5"/>
    <mergeCell ref="S4:S5"/>
    <mergeCell ref="T3:W4"/>
    <mergeCell ref="X3:AB4"/>
  </mergeCells>
  <printOptions horizontalCentered="1" verticalCentered="1"/>
  <pageMargins left="0" right="0" top="0" bottom="0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2021年第二批财政奖补项目公示表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yangsnrt11</cp:lastModifiedBy>
  <dcterms:created xsi:type="dcterms:W3CDTF">2018-05-29T09:33:00Z</dcterms:created>
  <dcterms:modified xsi:type="dcterms:W3CDTF">2023-07-12T02:42:55Z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7F37A2E604BD4478A5CC7900E58A6D51_12</vt:lpwstr>
  </property>
</Properties>
</file>