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2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单位收支总表" sheetId="7" r:id="rId7"/>
    <sheet name="7 单位收入总表" sheetId="8" r:id="rId8"/>
    <sheet name="8 部门支出总表" sheetId="9" r:id="rId9"/>
    <sheet name="9 政府采购明细表" sheetId="10" r:id="rId10"/>
    <sheet name="10 项目绩效目标表" sheetId="11" r:id="rId11"/>
  </sheets>
  <definedNames>
    <definedName name="_xlnm.Print_Area" localSheetId="1">'1 财政拨款收支总表'!$A$1:$G$33</definedName>
    <definedName name="_xlnm.Print_Area" localSheetId="2">'2 一般公共预算支出'!$A$1:$F$7</definedName>
    <definedName name="_xlnm.Print_Area" localSheetId="3">'3 一般公共预算财政基本支出'!$A$1:$E$58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单位收支总表'!$A$1:$D$26</definedName>
    <definedName name="_xlnm.Print_Area" localSheetId="7">'7 单位收入总表'!$A$1:$L$7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<sst xmlns="http://schemas.openxmlformats.org/spreadsheetml/2006/main" count="1573" uniqueCount="607">
  <si>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</si>
  <si>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</si>
  <si>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</si>
  <si>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</si>
  <si>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</si>
  <si>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</si>
  <si>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</si>
  <si>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</si>
  <si>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</si>
  <si>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</si>
  <si>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</si>
  <si>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</si>
  <si>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</si>
  <si>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</si>
  <si>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</si>
  <si>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</si>
  <si>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</si>
  <si>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</si>
  <si>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</si>
  <si>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</si>
  <si>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</si>
  <si>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</si>
  <si>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</si>
  <si>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</si>
  <si>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</si>
  <si>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</si>
  <si>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</si>
  <si>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</si>
  <si>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</si>
  <si>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</si>
  <si>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</si>
  <si>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</si>
  <si>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</si>
  <si>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</si>
  <si>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</si>
  <si>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</si>
  <si>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</si>
  <si>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</si>
  <si>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</si>
  <si>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</si>
  <si>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</si>
  <si>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</si>
  <si>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</si>
  <si>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</si>
  <si>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</si>
  <si>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</si>
  <si>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</si>
  <si>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</si>
  <si>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</si>
  <si>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</si>
  <si>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</si>
  <si>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</si>
  <si>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</si>
  <si>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</si>
  <si>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</si>
  <si>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</si>
  <si>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</si>
  <si>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</si>
  <si>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</si>
  <si>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</si>
  <si>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</si>
  <si>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</si>
  <si>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</si>
  <si>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</si>
  <si>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</si>
  <si>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</si>
  <si>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</si>
  <si>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</si>
  <si>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</si>
  <si>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</si>
  <si>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</si>
  <si>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</si>
  <si>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</si>
  <si>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</si>
  <si>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</si>
  <si>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</si>
  <si>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</si>
  <si>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</si>
  <si>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</si>
  <si>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</si>
  <si>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</si>
  <si>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</si>
  <si>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</si>
  <si>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</si>
  <si>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</si>
  <si>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</si>
  <si>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</si>
  <si>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</si>
  <si>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</si>
  <si>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</si>
  <si>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</si>
  <si>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</si>
  <si>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</si>
  <si>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</si>
  <si>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</si>
  <si>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</si>
  <si>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</si>
  <si>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</si>
  <si>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</si>
  <si>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</si>
  <si>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</si>
  <si>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</si>
  <si>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</si>
  <si>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</si>
  <si>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</si>
  <si>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</si>
  <si>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</si>
  <si>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</si>
  <si>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</si>
  <si>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</si>
  <si>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</si>
  <si>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</si>
  <si>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</si>
  <si>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</si>
  <si>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</si>
  <si>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</si>
  <si>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</si>
  <si>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</si>
  <si>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</si>
  <si>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</si>
  <si>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</si>
  <si>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</si>
  <si>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</si>
  <si>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</si>
  <si>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</si>
  <si>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</si>
  <si>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</si>
  <si>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</si>
  <si>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</si>
  <si>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</si>
  <si>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</si>
  <si>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</si>
  <si>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</si>
  <si>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</si>
  <si>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</si>
  <si>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</si>
  <si>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</si>
  <si>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</si>
  <si>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</si>
  <si>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</si>
  <si>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</si>
  <si>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</si>
  <si>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</si>
  <si>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</si>
  <si>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</si>
  <si>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</si>
  <si>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</si>
  <si>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</si>
  <si>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</si>
  <si>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</si>
  <si>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</si>
  <si>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</si>
  <si>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</si>
  <si>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</si>
  <si>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</si>
  <si>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</si>
  <si>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</si>
  <si>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</si>
  <si>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</si>
  <si>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</si>
  <si>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</si>
  <si>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</si>
  <si>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</si>
  <si>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</si>
  <si>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</si>
  <si>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</si>
  <si>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</si>
  <si>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</si>
  <si>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</si>
  <si>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</si>
  <si>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</si>
  <si>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</si>
  <si>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</si>
  <si>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</si>
  <si>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</si>
  <si>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</si>
  <si>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</si>
  <si>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</si>
  <si>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</si>
  <si>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</si>
  <si>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</si>
  <si>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</si>
  <si>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</si>
  <si>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</si>
  <si>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</si>
  <si>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</si>
  <si>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</si>
  <si>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</si>
  <si>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</si>
  <si>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</si>
  <si>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</si>
  <si>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</si>
  <si>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</si>
  <si>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</si>
  <si>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</si>
  <si>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</si>
  <si>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</si>
  <si>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</si>
  <si>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</si>
  <si>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</si>
  <si>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</si>
  <si>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</si>
  <si>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</si>
  <si>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</si>
  <si>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</si>
  <si>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</si>
  <si>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</si>
  <si>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</si>
  <si>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</si>
  <si>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</si>
  <si>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</si>
  <si>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</si>
  <si>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</si>
  <si>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</si>
  <si>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</si>
  <si>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</si>
  <si>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</si>
  <si>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</si>
  <si>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</si>
  <si>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</si>
  <si>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</si>
  <si>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</si>
  <si>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</si>
  <si>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</si>
  <si>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</si>
  <si>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</si>
  <si>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</si>
  <si>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</si>
  <si>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</si>
  <si>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</si>
  <si>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</si>
  <si>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</si>
  <si>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</si>
  <si>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</si>
  <si>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</si>
  <si>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</si>
  <si>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</si>
  <si>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</si>
  <si>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</si>
  <si>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</si>
  <si>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</si>
  <si>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</si>
  <si>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</si>
  <si>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</si>
  <si>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</si>
  <si>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</si>
  <si>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</si>
  <si>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</si>
  <si>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</si>
  <si>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</si>
  <si>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</si>
  <si>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</si>
  <si>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</si>
  <si>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</si>
  <si>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</si>
  <si>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</si>
  <si>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</si>
  <si>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</si>
  <si>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</si>
  <si>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</si>
  <si>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</si>
  <si>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</si>
  <si>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</si>
  <si>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</si>
  <si>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</si>
  <si>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</si>
  <si>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</si>
  <si>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</si>
  <si>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</si>
  <si>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</si>
  <si>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</si>
  <si>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</si>
  <si>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</si>
  <si>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</si>
  <si>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</si>
  <si>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</si>
  <si>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</si>
  <si>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</si>
  <si>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</si>
  <si>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</si>
  <si>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</si>
  <si>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</si>
  <si>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</si>
  <si>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</si>
  <si>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</si>
  <si>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</si>
  <si>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</si>
  <si>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</si>
  <si>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</si>
  <si>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</si>
  <si>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</si>
  <si>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</si>
  <si>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</si>
  <si>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</si>
  <si>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</si>
  <si>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</si>
  <si>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</si>
  <si>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</si>
  <si>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</si>
  <si>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</si>
  <si>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</si>
  <si>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</si>
  <si>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</si>
  <si>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</si>
  <si>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</si>
  <si>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</si>
  <si>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</si>
  <si>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</si>
  <si>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</si>
  <si>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</si>
  <si>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</si>
  <si>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附件2-1</t>
  </si>
  <si>
    <t>垫江县普顺镇人民政府财政拨款收支总表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</si>
  <si>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</si>
  <si>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</si>
  <si>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</si>
  <si>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</si>
  <si>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</si>
  <si>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</si>
  <si>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</si>
  <si>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</si>
  <si>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</si>
  <si>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</si>
  <si>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</si>
  <si>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</si>
  <si>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一般公共预算支出合计</t>
  </si>
  <si>
    <t>政府性基金预算拨款</t>
  </si>
  <si>
    <t>国有资本经营预算拨款</t>
  </si>
  <si>
    <t xml:space="preserve">      （一）一般公共服务支出</t>
  </si>
  <si>
    <t>二、上年结转</t>
  </si>
  <si>
    <t xml:space="preserve">      （二）国防支出</t>
  </si>
  <si>
    <t xml:space="preserve">      （三）公共安全支出</t>
  </si>
  <si>
    <t xml:space="preserve">      （四）教育支出</t>
  </si>
  <si>
    <t xml:space="preserve">      （五）科学技术支出</t>
  </si>
  <si>
    <t xml:space="preserve">      （六）文化旅游体育与传媒支出</t>
  </si>
  <si>
    <t xml:space="preserve">      （七）社会保障和就业支出</t>
  </si>
  <si>
    <t xml:space="preserve">      （八）卫生健康支出</t>
  </si>
  <si>
    <t xml:space="preserve">      （九）节能环保支出</t>
  </si>
  <si>
    <t xml:space="preserve">      （十）城乡社区支出</t>
  </si>
  <si>
    <t xml:space="preserve">      （十一）农林水支出</t>
  </si>
  <si>
    <t xml:space="preserve">      （十二）交通运输支出</t>
  </si>
  <si>
    <t xml:space="preserve">    （十三）资源勘探信息等支出</t>
  </si>
  <si>
    <t xml:space="preserve">       (十四）商业服务业等支出</t>
  </si>
  <si>
    <t xml:space="preserve">      （十五）自然资源海洋气象等支出</t>
  </si>
  <si>
    <t xml:space="preserve">      （十六）住房保障支出</t>
  </si>
  <si>
    <t xml:space="preserve">      （十七）粮油物资储备支出</t>
  </si>
  <si>
    <t xml:space="preserve">      （十八）灾害防治及应急管理支出</t>
  </si>
  <si>
    <t xml:space="preserve">      （十九）预备费</t>
  </si>
  <si>
    <t>转移性支出合计</t>
  </si>
  <si>
    <t>一、上解支出</t>
  </si>
  <si>
    <t>二、结转下年</t>
  </si>
  <si>
    <t>收入总数</t>
  </si>
  <si>
    <t>支出总数</t>
  </si>
  <si>
    <t>附件2-2</t>
  </si>
  <si>
    <t>垫江县普顺镇人民政府一般公共预算财政拨款支出预算表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</si>
  <si>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</si>
  <si>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</si>
  <si>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</si>
  <si>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</si>
  <si>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</si>
  <si>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</si>
  <si>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</si>
  <si>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</si>
  <si>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一般公共服务支出</t>
  </si>
  <si>
    <t xml:space="preserve">    人大事务</t>
  </si>
  <si>
    <t xml:space="preserve">      行政运行</t>
  </si>
  <si>
    <t xml:space="preserve">      人大会议</t>
  </si>
  <si>
    <t xml:space="preserve">    政府办公厅(室)及相关机构事务</t>
  </si>
  <si>
    <t xml:space="preserve">    财政事务</t>
  </si>
  <si>
    <t xml:space="preserve">    商贸事务</t>
  </si>
  <si>
    <t xml:space="preserve">      招商引资</t>
  </si>
  <si>
    <t xml:space="preserve">    党委办公厅(室)及相关机构事务</t>
  </si>
  <si>
    <t xml:space="preserve">  公共安全支出</t>
  </si>
  <si>
    <t xml:space="preserve">    武装警察部队</t>
  </si>
  <si>
    <t xml:space="preserve">      其他武装警察部队支出</t>
  </si>
  <si>
    <t xml:space="preserve">  文化旅游体育与传媒支出</t>
  </si>
  <si>
    <t xml:space="preserve">    文化和旅游</t>
  </si>
  <si>
    <t xml:space="preserve">      群众文化</t>
  </si>
  <si>
    <t xml:space="preserve">  社会保障和就业支出</t>
  </si>
  <si>
    <t xml:space="preserve">    人力资源和社会保障管理事务</t>
  </si>
  <si>
    <t xml:space="preserve">      社会保险经办机构</t>
  </si>
  <si>
    <t xml:space="preserve">    民政管理事务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</si>
  <si>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</si>
  <si>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</si>
  <si>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</si>
  <si>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</si>
  <si>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特困人员救助供养</t>
  </si>
  <si>
    <t xml:space="preserve">      农村特困人员救助供养支出</t>
  </si>
  <si>
    <t xml:space="preserve">    退役军人管理事务</t>
  </si>
  <si>
    <t xml:space="preserve">      事业运行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</si>
  <si>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</si>
  <si>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</si>
  <si>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</si>
  <si>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</si>
  <si>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节能环保支出</t>
  </si>
  <si>
    <t xml:space="preserve">    环境保护管理事务</t>
  </si>
  <si>
    <t xml:space="preserve">  城乡社区支出</t>
  </si>
  <si>
    <t xml:space="preserve">    城乡社区管理事务</t>
  </si>
  <si>
    <t xml:space="preserve">      城管执法</t>
  </si>
  <si>
    <t xml:space="preserve">    城乡社区环境卫生</t>
  </si>
  <si>
    <t xml:space="preserve">      城乡社区环境卫生</t>
  </si>
  <si>
    <t xml:space="preserve">  农林水支出</t>
  </si>
  <si>
    <t xml:space="preserve">    农业</t>
  </si>
  <si>
    <t xml:space="preserve">      病虫害控制</t>
  </si>
  <si>
    <t xml:space="preserve">      防灾救灾</t>
  </si>
  <si>
    <t xml:space="preserve">      对高校毕业生到基层任职补助</t>
  </si>
  <si>
    <t xml:space="preserve">    农村综合改革</t>
  </si>
  <si>
    <t xml:space="preserve">      对村民委员会和村党支部的补助</t>
  </si>
  <si>
    <t xml:space="preserve">  资源勘探信息等支出</t>
  </si>
  <si>
    <t xml:space="preserve">    支持中小企业发展和管理支出</t>
  </si>
  <si>
    <t xml:space="preserve">  住房保障支出</t>
  </si>
  <si>
    <t xml:space="preserve">    住房改革支出</t>
  </si>
  <si>
    <t xml:space="preserve">      住房公积金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</si>
  <si>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</si>
  <si>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</si>
  <si>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</si>
  <si>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</si>
  <si>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消防事务</t>
  </si>
  <si>
    <t xml:space="preserve">      其他消防事务支出</t>
  </si>
  <si>
    <t xml:space="preserve">  其他支出</t>
  </si>
  <si>
    <t xml:space="preserve">    年初预留</t>
  </si>
  <si>
    <t xml:space="preserve">      年初预留</t>
  </si>
  <si>
    <t>支出合计</t>
  </si>
  <si>
    <t>备注：本表反映2021年当年一般公共预算财政拨款支出情况。</t>
  </si>
  <si>
    <t>附件2-3</t>
  </si>
  <si>
    <t>垫江县普顺镇人民政府一般公共预算财政拨款基本支出预算表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</si>
  <si>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</si>
  <si>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</si>
  <si>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</si>
  <si>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</si>
  <si>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</si>
  <si>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</si>
  <si>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</si>
  <si>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</si>
  <si>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</si>
  <si>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</si>
  <si>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</si>
  <si>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</si>
  <si>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</si>
  <si>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</si>
  <si>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</si>
  <si>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</si>
  <si>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</si>
  <si>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</si>
  <si>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</si>
  <si>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</si>
  <si>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</si>
  <si>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</si>
  <si>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</si>
  <si>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</si>
  <si>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</si>
  <si>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</si>
  <si>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</si>
  <si>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</si>
  <si>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</si>
  <si>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</si>
  <si>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</si>
  <si>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</si>
  <si>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</si>
  <si>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</si>
  <si>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</si>
  <si>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</si>
  <si>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</si>
  <si>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</si>
  <si>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</si>
  <si>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</si>
  <si>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</si>
  <si>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</si>
  <si>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</si>
  <si>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</si>
  <si>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</si>
  <si>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</si>
  <si>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</si>
  <si>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</si>
  <si>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</si>
  <si>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</si>
  <si>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</si>
  <si>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</si>
  <si>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</si>
  <si>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</si>
  <si>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</si>
  <si>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</si>
  <si>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</si>
  <si>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</si>
  <si>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</si>
  <si>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</si>
  <si>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</si>
  <si>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</si>
  <si>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</si>
  <si>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</si>
  <si>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</si>
  <si>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</si>
  <si>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</si>
  <si>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</si>
  <si>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</si>
  <si>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</si>
  <si>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</si>
  <si>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</si>
  <si>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</si>
  <si>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</si>
  <si>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</si>
  <si>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</si>
  <si>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</si>
  <si>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</si>
  <si>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</si>
  <si>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</si>
  <si>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</si>
  <si>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</si>
  <si>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</si>
  <si>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</si>
  <si>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</si>
  <si>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</si>
  <si>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</si>
  <si>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</si>
  <si>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</si>
  <si>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</si>
  <si>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</si>
  <si>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</si>
  <si>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</si>
  <si>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</si>
  <si>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</si>
  <si>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</si>
  <si>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</si>
  <si>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</si>
  <si>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</si>
  <si>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</si>
  <si>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</si>
  <si>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</si>
  <si>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</si>
  <si>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</si>
  <si>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</si>
  <si>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附件2-4</t>
  </si>
  <si>
    <t>垫江县普顺镇人民政府一般公共预算“三公”经费支出表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</si>
  <si>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</si>
  <si>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</si>
  <si>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</si>
  <si>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</si>
  <si>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</si>
  <si>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附件2-5</t>
  </si>
  <si>
    <t>垫江县普顺镇人民政府政府性基金预算支出表</t>
  </si>
  <si>
    <t>本年政府性基金预算财政拨款支出</t>
  </si>
  <si>
    <t>附件2-6</t>
  </si>
  <si>
    <t>垫江县普顺镇人民政府收支总表</t>
  </si>
  <si>
    <t>一般公共预算拨款收入</t>
  </si>
  <si>
    <t>政府性基金预算拨款收入</t>
  </si>
  <si>
    <t>国有资本经营预算拨款收入</t>
  </si>
  <si>
    <t>一般公共服务支出</t>
  </si>
  <si>
    <t>事业收入预算</t>
  </si>
  <si>
    <t>事业单位经营收入预算</t>
  </si>
  <si>
    <t>文化旅游体育与传媒支出</t>
  </si>
  <si>
    <t>其他收入预算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</si>
  <si>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</si>
  <si>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</si>
  <si>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</si>
  <si>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</si>
  <si>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</si>
  <si>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</si>
  <si>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住房保障支出</t>
  </si>
  <si>
    <t>灾害防治及应急管理支出</t>
  </si>
  <si>
    <t>预备费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</si>
  <si>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</si>
  <si>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</si>
  <si>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</si>
  <si>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</si>
  <si>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</si>
  <si>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</si>
  <si>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</si>
  <si>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附件2-7</t>
  </si>
  <si>
    <t>垫江县普顺镇人民政府收入总表</t>
  </si>
  <si>
    <t>科目</t>
  </si>
  <si>
    <t>非教育收费收入预算</t>
  </si>
  <si>
    <t>教育收费收预算入</t>
  </si>
  <si>
    <t>附件2-8</t>
  </si>
  <si>
    <t>垫江县普顺镇人民政府部门支出总表</t>
  </si>
  <si>
    <t>上缴上级支出</t>
  </si>
  <si>
    <t>事业单位经营支出</t>
  </si>
  <si>
    <t>对下级单位补助支出</t>
  </si>
  <si>
    <t>附件2-9</t>
  </si>
  <si>
    <t>垫江县普顺镇人民政府政府采购预算明细表</t>
  </si>
  <si>
    <t>教育收费收入预算</t>
  </si>
  <si>
    <t>货物类</t>
  </si>
  <si>
    <t>服务类</t>
  </si>
  <si>
    <t>工程类</t>
  </si>
  <si>
    <t>附件2-10</t>
  </si>
  <si>
    <t>垫江县普顺镇人民政府项目绩效目标表</t>
  </si>
  <si>
    <t>（2021年度）</t>
  </si>
  <si>
    <t>项目名称</t>
  </si>
  <si>
    <t>项目负责人及联系电话</t>
  </si>
  <si>
    <t>主管部门</t>
  </si>
  <si>
    <t>实施单位</t>
  </si>
  <si>
    <t>资金情况（万元）</t>
  </si>
  <si>
    <t>年度资金总额：</t>
  </si>
  <si>
    <t xml:space="preserve"> 其中：财政拨款</t>
  </si>
  <si>
    <t xml:space="preserve"> 其他资金</t>
  </si>
  <si>
    <t>总体目标</t>
  </si>
  <si>
    <t>绩效指标</t>
  </si>
  <si>
    <t>一级指标</t>
  </si>
  <si>
    <t>二级指标</t>
  </si>
  <si>
    <t>三级指标</t>
  </si>
  <si>
    <t>指标值(计量单位)</t>
  </si>
  <si>
    <t>产出指标</t>
  </si>
  <si>
    <t>数量指标</t>
  </si>
  <si>
    <t>质量指标</t>
  </si>
  <si>
    <t>时效指标</t>
  </si>
  <si>
    <t>成本指标</t>
  </si>
  <si>
    <t>满意度指标</t>
  </si>
  <si>
    <t>服务对象
满意度指标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</si>
</sst>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;;"/>
  </numFmts>
  <fonts count="52">
    <font>
      <sz val="11"/>
      <color indexed="8"/>
      <name val="等线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8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楷体_GB2312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20"/>
      <name val="宋体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0"/>
      <name val="Arial"/>
      <family val="2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3" fillId="0" borderId="4" applyNumberFormat="0" applyFill="0" applyAlignment="0" applyProtection="0"/>
    <xf numFmtId="0" fontId="36" fillId="7" borderId="0" applyNumberFormat="0" applyBorder="0" applyAlignment="0" applyProtection="0"/>
    <xf numFmtId="0" fontId="30" fillId="0" borderId="5" applyNumberFormat="0" applyFill="0" applyAlignment="0" applyProtection="0"/>
    <xf numFmtId="0" fontId="36" fillId="8" borderId="0" applyNumberFormat="0" applyBorder="0" applyAlignment="0" applyProtection="0"/>
    <xf numFmtId="0" fontId="40" fillId="4" borderId="6" applyNumberFormat="0" applyAlignment="0" applyProtection="0"/>
    <xf numFmtId="0" fontId="34" fillId="4" borderId="1" applyNumberFormat="0" applyAlignment="0" applyProtection="0"/>
    <xf numFmtId="0" fontId="32" fillId="9" borderId="7" applyNumberFormat="0" applyAlignment="0" applyProtection="0"/>
    <xf numFmtId="0" fontId="0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8" applyNumberFormat="0" applyFill="0" applyAlignment="0" applyProtection="0"/>
    <xf numFmtId="0" fontId="44" fillId="0" borderId="9" applyNumberFormat="0" applyFill="0" applyAlignment="0" applyProtection="0"/>
    <xf numFmtId="0" fontId="46" fillId="10" borderId="0" applyNumberFormat="0" applyBorder="0" applyAlignment="0" applyProtection="0"/>
    <xf numFmtId="0" fontId="45" fillId="8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6" fillId="16" borderId="0" applyNumberFormat="0" applyBorder="0" applyAlignment="0" applyProtection="0"/>
    <xf numFmtId="0" fontId="0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0" fillId="8" borderId="0" applyNumberFormat="0" applyBorder="0" applyAlignment="0" applyProtection="0"/>
    <xf numFmtId="0" fontId="36" fillId="17" borderId="0" applyNumberFormat="0" applyBorder="0" applyAlignment="0" applyProtection="0"/>
    <xf numFmtId="0" fontId="14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</cellStyleXfs>
  <cellXfs count="184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49" fillId="18" borderId="0" xfId="0" applyNumberFormat="1" applyFont="1" applyFill="1" applyAlignment="1">
      <alignment horizontal="center" vertical="center" wrapText="1"/>
    </xf>
    <xf numFmtId="0" fontId="4" fillId="18" borderId="0" xfId="0" applyNumberFormat="1" applyFont="1" applyFill="1" applyAlignment="1">
      <alignment horizontal="center" vertical="center" wrapText="1"/>
    </xf>
    <xf numFmtId="0" fontId="50" fillId="18" borderId="0" xfId="0" applyNumberFormat="1" applyFont="1" applyFill="1" applyBorder="1" applyAlignment="1">
      <alignment horizontal="center" vertical="center" wrapText="1"/>
    </xf>
    <xf numFmtId="0" fontId="51" fillId="18" borderId="10" xfId="0" applyNumberFormat="1" applyFont="1" applyFill="1" applyBorder="1" applyAlignment="1">
      <alignment horizontal="center" vertical="center" wrapText="1"/>
    </xf>
    <xf numFmtId="0" fontId="51" fillId="18" borderId="11" xfId="0" applyNumberFormat="1" applyFont="1" applyFill="1" applyBorder="1" applyAlignment="1">
      <alignment horizontal="center" vertical="center" wrapText="1"/>
    </xf>
    <xf numFmtId="0" fontId="51" fillId="18" borderId="12" xfId="0" applyNumberFormat="1" applyFont="1" applyFill="1" applyBorder="1" applyAlignment="1">
      <alignment horizontal="center" vertical="center" wrapText="1"/>
    </xf>
    <xf numFmtId="0" fontId="51" fillId="18" borderId="13" xfId="0" applyNumberFormat="1" applyFont="1" applyFill="1" applyBorder="1" applyAlignment="1">
      <alignment horizontal="center" vertical="center" wrapText="1"/>
    </xf>
    <xf numFmtId="0" fontId="51" fillId="18" borderId="14" xfId="0" applyNumberFormat="1" applyFont="1" applyFill="1" applyBorder="1" applyAlignment="1">
      <alignment horizontal="center" vertical="center" wrapText="1"/>
    </xf>
    <xf numFmtId="0" fontId="51" fillId="18" borderId="15" xfId="0" applyNumberFormat="1" applyFont="1" applyFill="1" applyBorder="1" applyAlignment="1">
      <alignment horizontal="center" vertical="center" wrapText="1"/>
    </xf>
    <xf numFmtId="0" fontId="51" fillId="18" borderId="16" xfId="0" applyNumberFormat="1" applyFont="1" applyFill="1" applyBorder="1" applyAlignment="1">
      <alignment horizontal="center" vertical="center" wrapText="1"/>
    </xf>
    <xf numFmtId="0" fontId="51" fillId="18" borderId="17" xfId="0" applyNumberFormat="1" applyFont="1" applyFill="1" applyBorder="1" applyAlignment="1">
      <alignment horizontal="center" vertical="center" wrapText="1"/>
    </xf>
    <xf numFmtId="0" fontId="51" fillId="18" borderId="18" xfId="0" applyNumberFormat="1" applyFont="1" applyFill="1" applyBorder="1" applyAlignment="1">
      <alignment horizontal="center" vertical="center" wrapText="1"/>
    </xf>
    <xf numFmtId="0" fontId="51" fillId="18" borderId="19" xfId="0" applyNumberFormat="1" applyFont="1" applyFill="1" applyBorder="1" applyAlignment="1">
      <alignment horizontal="center" vertical="center" wrapText="1"/>
    </xf>
    <xf numFmtId="0" fontId="51" fillId="18" borderId="10" xfId="0" applyNumberFormat="1" applyFont="1" applyFill="1" applyBorder="1" applyAlignment="1">
      <alignment horizontal="left" vertical="center" wrapText="1"/>
    </xf>
    <xf numFmtId="0" fontId="7" fillId="18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63" applyNumberFormat="1" applyFont="1" applyFill="1" applyAlignment="1" applyProtection="1">
      <alignment wrapText="1"/>
      <protection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10" xfId="63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3" fillId="0" borderId="10" xfId="63" applyFont="1" applyFill="1" applyBorder="1" applyAlignment="1">
      <alignment horizontal="left" vertical="center" indent="2"/>
      <protection/>
    </xf>
    <xf numFmtId="0" fontId="14" fillId="0" borderId="0" xfId="65">
      <alignment/>
      <protection/>
    </xf>
    <xf numFmtId="0" fontId="8" fillId="0" borderId="0" xfId="65" applyNumberFormat="1" applyFont="1" applyFill="1" applyAlignment="1" applyProtection="1">
      <alignment horizontal="left" vertical="center"/>
      <protection/>
    </xf>
    <xf numFmtId="0" fontId="14" fillId="0" borderId="0" xfId="65" applyFill="1">
      <alignment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14" fillId="0" borderId="0" xfId="65" applyAlignment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4" fillId="0" borderId="0" xfId="65" applyFill="1" applyAlignment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76" fontId="0" fillId="0" borderId="10" xfId="64" applyNumberFormat="1" applyFont="1" applyBorder="1" applyAlignment="1" applyProtection="1">
      <alignment horizontal="center" vertical="center"/>
      <protection locked="0"/>
    </xf>
    <xf numFmtId="176" fontId="17" fillId="0" borderId="10" xfId="65" applyNumberFormat="1" applyFont="1" applyFill="1" applyBorder="1" applyAlignment="1" applyProtection="1">
      <alignment horizontal="right" vertical="center"/>
      <protection/>
    </xf>
    <xf numFmtId="4" fontId="17" fillId="0" borderId="10" xfId="65" applyNumberFormat="1" applyFont="1" applyFill="1" applyBorder="1" applyAlignment="1" applyProtection="1">
      <alignment horizontal="right" vertical="center" wrapText="1"/>
      <protection/>
    </xf>
    <xf numFmtId="0" fontId="14" fillId="0" borderId="10" xfId="65" applyFill="1" applyBorder="1">
      <alignment/>
      <protection/>
    </xf>
    <xf numFmtId="0" fontId="14" fillId="0" borderId="10" xfId="65" applyBorder="1">
      <alignment/>
      <protection/>
    </xf>
    <xf numFmtId="0" fontId="19" fillId="0" borderId="10" xfId="0" applyFont="1" applyBorder="1" applyAlignment="1">
      <alignment horizontal="distributed" vertical="center"/>
    </xf>
    <xf numFmtId="0" fontId="8" fillId="0" borderId="0" xfId="65" applyNumberFormat="1" applyFont="1" applyFill="1" applyAlignment="1" applyProtection="1">
      <alignment horizontal="centerContinuous"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12" fillId="0" borderId="10" xfId="65" applyNumberFormat="1" applyFont="1" applyFill="1" applyBorder="1" applyAlignment="1" applyProtection="1">
      <alignment horizontal="center" vertical="center"/>
      <protection/>
    </xf>
    <xf numFmtId="0" fontId="12" fillId="0" borderId="20" xfId="65" applyNumberFormat="1" applyFont="1" applyFill="1" applyBorder="1" applyAlignment="1" applyProtection="1">
      <alignment horizontal="center" vertical="center" wrapText="1"/>
      <protection/>
    </xf>
    <xf numFmtId="0" fontId="12" fillId="0" borderId="21" xfId="65" applyNumberFormat="1" applyFont="1" applyFill="1" applyBorder="1" applyAlignment="1" applyProtection="1">
      <alignment horizontal="center" vertical="center" wrapText="1"/>
      <protection/>
    </xf>
    <xf numFmtId="0" fontId="12" fillId="0" borderId="18" xfId="65" applyFont="1" applyBorder="1" applyAlignment="1">
      <alignment horizontal="center" vertical="center" wrapText="1"/>
      <protection/>
    </xf>
    <xf numFmtId="0" fontId="12" fillId="0" borderId="18" xfId="65" applyFont="1" applyFill="1" applyBorder="1" applyAlignment="1">
      <alignment horizontal="center" vertical="center" wrapText="1"/>
      <protection/>
    </xf>
    <xf numFmtId="0" fontId="12" fillId="0" borderId="17" xfId="65" applyNumberFormat="1" applyFont="1" applyFill="1" applyBorder="1" applyAlignment="1" applyProtection="1">
      <alignment horizontal="center" vertical="center" wrapText="1"/>
      <protection/>
    </xf>
    <xf numFmtId="177" fontId="0" fillId="0" borderId="10" xfId="64" applyNumberFormat="1" applyFont="1" applyBorder="1" applyAlignment="1" applyProtection="1">
      <alignment horizontal="center" vertical="center"/>
      <protection locked="0"/>
    </xf>
    <xf numFmtId="0" fontId="20" fillId="0" borderId="0" xfId="65" applyFont="1" applyFill="1" applyAlignment="1">
      <alignment horizontal="right"/>
      <protection/>
    </xf>
    <xf numFmtId="0" fontId="17" fillId="0" borderId="22" xfId="65" applyNumberFormat="1" applyFont="1" applyFill="1" applyBorder="1" applyAlignment="1" applyProtection="1">
      <alignment horizontal="right"/>
      <protection/>
    </xf>
    <xf numFmtId="0" fontId="12" fillId="0" borderId="19" xfId="65" applyNumberFormat="1" applyFont="1" applyFill="1" applyBorder="1" applyAlignment="1" applyProtection="1">
      <alignment horizontal="center" vertical="center" wrapText="1"/>
      <protection/>
    </xf>
    <xf numFmtId="0" fontId="18" fillId="0" borderId="0" xfId="65" applyFont="1" applyFill="1" applyAlignment="1">
      <alignment horizontal="right" vertical="center"/>
      <protection/>
    </xf>
    <xf numFmtId="0" fontId="18" fillId="0" borderId="0" xfId="65" applyFont="1" applyFill="1" applyAlignment="1">
      <alignment vertical="center"/>
      <protection/>
    </xf>
    <xf numFmtId="0" fontId="20" fillId="0" borderId="0" xfId="65" applyFont="1" applyAlignment="1">
      <alignment horizontal="right"/>
      <protection/>
    </xf>
    <xf numFmtId="0" fontId="15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18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2" fillId="0" borderId="19" xfId="65" applyNumberFormat="1" applyFont="1" applyFill="1" applyBorder="1" applyAlignment="1" applyProtection="1">
      <alignment horizontal="center" vertical="center"/>
      <protection/>
    </xf>
    <xf numFmtId="0" fontId="12" fillId="0" borderId="19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15" xfId="65" applyFont="1" applyFill="1" applyBorder="1" applyAlignment="1">
      <alignment vertical="center"/>
      <protection/>
    </xf>
    <xf numFmtId="177" fontId="17" fillId="0" borderId="18" xfId="65" applyNumberFormat="1" applyFont="1" applyFill="1" applyBorder="1" applyAlignment="1" applyProtection="1">
      <alignment horizontal="right" vertical="center" wrapText="1"/>
      <protection/>
    </xf>
    <xf numFmtId="0" fontId="22" fillId="0" borderId="10" xfId="0" applyFont="1" applyBorder="1" applyAlignment="1">
      <alignment horizontal="left" vertical="center"/>
    </xf>
    <xf numFmtId="177" fontId="12" fillId="0" borderId="10" xfId="0" applyNumberFormat="1" applyFont="1" applyBorder="1" applyAlignment="1">
      <alignment horizontal="center" vertical="center"/>
    </xf>
    <xf numFmtId="0" fontId="17" fillId="0" borderId="21" xfId="65" applyFont="1" applyBorder="1" applyAlignment="1">
      <alignment vertical="center"/>
      <protection/>
    </xf>
    <xf numFmtId="0" fontId="17" fillId="0" borderId="21" xfId="65" applyFont="1" applyBorder="1" applyAlignment="1">
      <alignment horizontal="left" vertical="center"/>
      <protection/>
    </xf>
    <xf numFmtId="4" fontId="17" fillId="0" borderId="18" xfId="65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Border="1" applyAlignment="1">
      <alignment horizontal="center" vertical="center"/>
    </xf>
    <xf numFmtId="0" fontId="17" fillId="0" borderId="21" xfId="65" applyFont="1" applyFill="1" applyBorder="1" applyAlignment="1">
      <alignment vertical="center"/>
      <protection/>
    </xf>
    <xf numFmtId="4" fontId="17" fillId="0" borderId="17" xfId="65" applyNumberFormat="1" applyFont="1" applyFill="1" applyBorder="1" applyAlignment="1" applyProtection="1">
      <alignment horizontal="right" vertical="center" wrapText="1"/>
      <protection/>
    </xf>
    <xf numFmtId="0" fontId="17" fillId="0" borderId="10" xfId="65" applyFont="1" applyFill="1" applyBorder="1" applyAlignment="1">
      <alignment vertical="center"/>
      <protection/>
    </xf>
    <xf numFmtId="4" fontId="17" fillId="0" borderId="10" xfId="65" applyNumberFormat="1" applyFont="1" applyFill="1" applyBorder="1" applyAlignment="1">
      <alignment horizontal="right" vertical="center" wrapText="1"/>
      <protection/>
    </xf>
    <xf numFmtId="0" fontId="17" fillId="0" borderId="10" xfId="65" applyFont="1" applyBorder="1">
      <alignment/>
      <protection/>
    </xf>
    <xf numFmtId="4" fontId="17" fillId="0" borderId="17" xfId="65" applyNumberFormat="1" applyFont="1" applyFill="1" applyBorder="1" applyAlignment="1">
      <alignment horizontal="right" vertical="center" wrapText="1"/>
      <protection/>
    </xf>
    <xf numFmtId="0" fontId="23" fillId="0" borderId="10" xfId="0" applyFont="1" applyBorder="1" applyAlignment="1" applyProtection="1">
      <alignment horizontal="left" vertical="center"/>
      <protection locked="0"/>
    </xf>
    <xf numFmtId="177" fontId="0" fillId="0" borderId="10" xfId="0" applyNumberFormat="1" applyBorder="1" applyAlignment="1">
      <alignment horizontal="center" vertical="center"/>
    </xf>
    <xf numFmtId="0" fontId="17" fillId="0" borderId="10" xfId="65" applyNumberFormat="1" applyFont="1" applyFill="1" applyBorder="1" applyAlignment="1" applyProtection="1">
      <alignment horizontal="center" vertical="center"/>
      <protection/>
    </xf>
    <xf numFmtId="176" fontId="17" fillId="0" borderId="17" xfId="65" applyNumberFormat="1" applyFont="1" applyFill="1" applyBorder="1" applyAlignment="1">
      <alignment horizontal="right" vertical="center" wrapText="1"/>
      <protection/>
    </xf>
    <xf numFmtId="176" fontId="17" fillId="0" borderId="10" xfId="65" applyNumberFormat="1" applyFont="1" applyFill="1" applyBorder="1" applyAlignment="1" applyProtection="1">
      <alignment horizontal="center" vertical="center" wrapText="1"/>
      <protection/>
    </xf>
    <xf numFmtId="176" fontId="17" fillId="0" borderId="10" xfId="65" applyNumberFormat="1" applyFont="1" applyBorder="1" applyAlignment="1">
      <alignment vertical="center" wrapText="1"/>
      <protection/>
    </xf>
    <xf numFmtId="176" fontId="17" fillId="0" borderId="20" xfId="65" applyNumberFormat="1" applyFont="1" applyBorder="1" applyAlignment="1">
      <alignment vertical="center" wrapText="1"/>
      <protection/>
    </xf>
    <xf numFmtId="176" fontId="17" fillId="0" borderId="10" xfId="65" applyNumberFormat="1" applyFont="1" applyFill="1" applyBorder="1" applyAlignment="1" applyProtection="1">
      <alignment horizontal="right" vertical="center" wrapText="1"/>
      <protection/>
    </xf>
    <xf numFmtId="176" fontId="17" fillId="0" borderId="20" xfId="65" applyNumberFormat="1" applyFont="1" applyFill="1" applyBorder="1" applyAlignment="1">
      <alignment vertical="center" wrapText="1"/>
      <protection/>
    </xf>
    <xf numFmtId="0" fontId="17" fillId="0" borderId="10" xfId="65" applyFont="1" applyFill="1" applyBorder="1" applyAlignment="1">
      <alignment horizontal="center" vertical="center"/>
      <protection/>
    </xf>
    <xf numFmtId="176" fontId="17" fillId="0" borderId="19" xfId="65" applyNumberFormat="1" applyFont="1" applyFill="1" applyBorder="1" applyAlignment="1">
      <alignment horizontal="right" vertical="center" wrapText="1"/>
      <protection/>
    </xf>
    <xf numFmtId="176" fontId="17" fillId="0" borderId="10" xfId="65" applyNumberFormat="1" applyFont="1" applyFill="1" applyBorder="1" applyAlignment="1">
      <alignment horizontal="center" vertical="center" wrapText="1"/>
      <protection/>
    </xf>
    <xf numFmtId="0" fontId="18" fillId="0" borderId="0" xfId="65" applyFont="1" applyFill="1">
      <alignment/>
      <protection/>
    </xf>
    <xf numFmtId="0" fontId="15" fillId="0" borderId="0" xfId="65" applyFont="1" applyFill="1" applyAlignment="1">
      <alignment horizontal="center"/>
      <protection/>
    </xf>
    <xf numFmtId="0" fontId="24" fillId="0" borderId="0" xfId="65" applyFont="1" applyAlignment="1">
      <alignment horizontal="centerContinuous"/>
      <protection/>
    </xf>
    <xf numFmtId="0" fontId="12" fillId="0" borderId="0" xfId="65" applyFont="1" applyFill="1" applyAlignment="1">
      <alignment horizontal="centerContinuous"/>
      <protection/>
    </xf>
    <xf numFmtId="0" fontId="12" fillId="0" borderId="0" xfId="65" applyFont="1" applyAlignment="1">
      <alignment horizontal="centerContinuous"/>
      <protection/>
    </xf>
    <xf numFmtId="0" fontId="12" fillId="0" borderId="0" xfId="65" applyFont="1" applyAlignment="1">
      <alignment horizontal="right"/>
      <protection/>
    </xf>
    <xf numFmtId="0" fontId="12" fillId="0" borderId="21" xfId="65" applyNumberFormat="1" applyFont="1" applyFill="1" applyBorder="1" applyAlignment="1" applyProtection="1">
      <alignment horizontal="center" vertical="center"/>
      <protection/>
    </xf>
    <xf numFmtId="0" fontId="12" fillId="0" borderId="17" xfId="65" applyNumberFormat="1" applyFont="1" applyFill="1" applyBorder="1" applyAlignment="1" applyProtection="1">
      <alignment horizontal="center" vertical="center"/>
      <protection/>
    </xf>
    <xf numFmtId="0" fontId="12" fillId="0" borderId="18" xfId="65" applyNumberFormat="1" applyFont="1" applyFill="1" applyBorder="1" applyAlignment="1" applyProtection="1">
      <alignment horizontal="center" vertical="center"/>
      <protection/>
    </xf>
    <xf numFmtId="49" fontId="17" fillId="0" borderId="21" xfId="65" applyNumberFormat="1" applyFont="1" applyFill="1" applyBorder="1" applyAlignment="1" applyProtection="1">
      <alignment horizontal="left" vertical="center"/>
      <protection/>
    </xf>
    <xf numFmtId="178" fontId="17" fillId="0" borderId="10" xfId="65" applyNumberFormat="1" applyFont="1" applyFill="1" applyBorder="1" applyAlignment="1" applyProtection="1">
      <alignment horizontal="left" vertical="center"/>
      <protection/>
    </xf>
    <xf numFmtId="4" fontId="17" fillId="0" borderId="23" xfId="65" applyNumberFormat="1" applyFont="1" applyFill="1" applyBorder="1" applyAlignment="1" applyProtection="1">
      <alignment horizontal="right" vertical="center" wrapText="1"/>
      <protection/>
    </xf>
    <xf numFmtId="4" fontId="17" fillId="0" borderId="21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Fill="1" applyAlignment="1">
      <alignment horizontal="centerContinuous"/>
      <protection/>
    </xf>
    <xf numFmtId="0" fontId="18" fillId="0" borderId="0" xfId="65" applyFont="1">
      <alignment/>
      <protection/>
    </xf>
    <xf numFmtId="0" fontId="12" fillId="0" borderId="15" xfId="65" applyNumberFormat="1" applyFont="1" applyFill="1" applyBorder="1" applyAlignment="1" applyProtection="1">
      <alignment horizontal="center" vertical="center" wrapText="1"/>
      <protection/>
    </xf>
    <xf numFmtId="0" fontId="12" fillId="0" borderId="16" xfId="65" applyNumberFormat="1" applyFont="1" applyFill="1" applyBorder="1" applyAlignment="1" applyProtection="1">
      <alignment horizontal="center" vertical="center"/>
      <protection/>
    </xf>
    <xf numFmtId="0" fontId="12" fillId="0" borderId="22" xfId="65" applyNumberFormat="1" applyFont="1" applyFill="1" applyBorder="1" applyAlignment="1" applyProtection="1">
      <alignment horizontal="center" vertical="center"/>
      <protection/>
    </xf>
    <xf numFmtId="0" fontId="12" fillId="0" borderId="18" xfId="65" applyNumberFormat="1" applyFont="1" applyFill="1" applyBorder="1" applyAlignment="1" applyProtection="1">
      <alignment horizontal="center" vertical="center" wrapText="1"/>
      <protection/>
    </xf>
    <xf numFmtId="0" fontId="12" fillId="0" borderId="24" xfId="65" applyNumberFormat="1" applyFont="1" applyFill="1" applyBorder="1" applyAlignment="1" applyProtection="1">
      <alignment horizontal="center" vertical="center"/>
      <protection/>
    </xf>
    <xf numFmtId="4" fontId="17" fillId="0" borderId="10" xfId="65" applyNumberFormat="1" applyFont="1" applyFill="1" applyBorder="1" applyAlignment="1" applyProtection="1">
      <alignment/>
      <protection/>
    </xf>
    <xf numFmtId="4" fontId="17" fillId="0" borderId="21" xfId="65" applyNumberFormat="1" applyFont="1" applyFill="1" applyBorder="1" applyAlignment="1" applyProtection="1">
      <alignment/>
      <protection/>
    </xf>
    <xf numFmtId="0" fontId="20" fillId="0" borderId="0" xfId="65" applyFont="1" applyAlignment="1">
      <alignment horizontal="center" vertical="center"/>
      <protection/>
    </xf>
    <xf numFmtId="0" fontId="12" fillId="0" borderId="15" xfId="65" applyNumberFormat="1" applyFont="1" applyFill="1" applyBorder="1" applyAlignment="1" applyProtection="1">
      <alignment horizontal="center" vertical="center"/>
      <protection/>
    </xf>
    <xf numFmtId="0" fontId="12" fillId="0" borderId="14" xfId="65" applyNumberFormat="1" applyFont="1" applyFill="1" applyBorder="1" applyAlignment="1" applyProtection="1">
      <alignment horizontal="center" vertical="center"/>
      <protection/>
    </xf>
    <xf numFmtId="0" fontId="12" fillId="0" borderId="13" xfId="65" applyNumberFormat="1" applyFont="1" applyFill="1" applyBorder="1" applyAlignment="1" applyProtection="1">
      <alignment horizontal="center" vertical="center" wrapText="1"/>
      <protection/>
    </xf>
    <xf numFmtId="4" fontId="17" fillId="0" borderId="20" xfId="65" applyNumberFormat="1" applyFont="1" applyFill="1" applyBorder="1" applyAlignment="1" applyProtection="1">
      <alignment horizontal="right" vertical="center" wrapText="1"/>
      <protection/>
    </xf>
    <xf numFmtId="0" fontId="20" fillId="0" borderId="0" xfId="65" applyFont="1" applyAlignment="1">
      <alignment horizontal="right" vertical="center"/>
      <protection/>
    </xf>
    <xf numFmtId="49" fontId="15" fillId="0" borderId="0" xfId="65" applyNumberFormat="1" applyFont="1" applyFill="1" applyAlignment="1" applyProtection="1">
      <alignment horizont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49" fontId="17" fillId="0" borderId="10" xfId="65" applyNumberFormat="1" applyFont="1" applyFill="1" applyBorder="1" applyAlignment="1" applyProtection="1">
      <alignment/>
      <protection/>
    </xf>
    <xf numFmtId="178" fontId="17" fillId="0" borderId="10" xfId="65" applyNumberFormat="1" applyFont="1" applyFill="1" applyBorder="1" applyAlignment="1" applyProtection="1">
      <alignment horizontal="center" vertical="center"/>
      <protection/>
    </xf>
    <xf numFmtId="49" fontId="17" fillId="0" borderId="10" xfId="65" applyNumberFormat="1" applyFont="1" applyFill="1" applyBorder="1" applyAlignment="1" applyProtection="1">
      <alignment vertical="center"/>
      <protection/>
    </xf>
    <xf numFmtId="178" fontId="17" fillId="0" borderId="10" xfId="65" applyNumberFormat="1" applyFont="1" applyFill="1" applyBorder="1" applyAlignment="1" applyProtection="1">
      <alignment vertical="center"/>
      <protection/>
    </xf>
    <xf numFmtId="176" fontId="17" fillId="0" borderId="10" xfId="65" applyNumberFormat="1" applyFont="1" applyFill="1" applyBorder="1" applyAlignment="1">
      <alignment horizontal="right" vertical="center" wrapText="1"/>
      <protection/>
    </xf>
    <xf numFmtId="176" fontId="0" fillId="0" borderId="10" xfId="64" applyNumberFormat="1" applyFont="1" applyBorder="1" applyAlignment="1" applyProtection="1">
      <alignment horizontal="center" vertical="center" wrapText="1"/>
      <protection locked="0"/>
    </xf>
    <xf numFmtId="0" fontId="17" fillId="0" borderId="10" xfId="65" applyFont="1" applyBorder="1" applyAlignment="1">
      <alignment vertic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2" fillId="0" borderId="23" xfId="65" applyNumberFormat="1" applyFont="1" applyFill="1" applyBorder="1" applyAlignment="1" applyProtection="1">
      <alignment horizontal="center" vertical="center"/>
      <protection/>
    </xf>
    <xf numFmtId="177" fontId="0" fillId="0" borderId="10" xfId="64" applyNumberFormat="1" applyFont="1" applyBorder="1" applyAlignment="1" applyProtection="1">
      <alignment horizontal="center" vertical="center" wrapText="1"/>
      <protection locked="0"/>
    </xf>
    <xf numFmtId="4" fontId="17" fillId="0" borderId="10" xfId="6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1" fillId="0" borderId="0" xfId="65" applyFont="1" applyFill="1">
      <alignment/>
      <protection/>
    </xf>
    <xf numFmtId="0" fontId="18" fillId="0" borderId="0" xfId="63" applyFont="1">
      <alignment/>
      <protection/>
    </xf>
    <xf numFmtId="0" fontId="14" fillId="0" borderId="0" xfId="63" applyAlignment="1">
      <alignment wrapText="1"/>
      <protection/>
    </xf>
    <xf numFmtId="0" fontId="14" fillId="0" borderId="0" xfId="63">
      <alignment/>
      <protection/>
    </xf>
    <xf numFmtId="0" fontId="18" fillId="0" borderId="0" xfId="63" applyFont="1" applyAlignment="1">
      <alignment wrapText="1"/>
      <protection/>
    </xf>
    <xf numFmtId="0" fontId="15" fillId="0" borderId="0" xfId="63" applyNumberFormat="1" applyFont="1" applyFill="1" applyAlignment="1" applyProtection="1">
      <alignment horizontal="center"/>
      <protection/>
    </xf>
    <xf numFmtId="0" fontId="18" fillId="0" borderId="0" xfId="63" applyFont="1" applyFill="1" applyAlignment="1">
      <alignment wrapText="1"/>
      <protection/>
    </xf>
    <xf numFmtId="0" fontId="17" fillId="0" borderId="0" xfId="63" applyFont="1" applyFill="1" applyAlignment="1">
      <alignment wrapText="1"/>
      <protection/>
    </xf>
    <xf numFmtId="0" fontId="17" fillId="0" borderId="0" xfId="63" applyFont="1" applyAlignment="1">
      <alignment wrapText="1"/>
      <protection/>
    </xf>
    <xf numFmtId="0" fontId="17" fillId="0" borderId="0" xfId="63" applyNumberFormat="1" applyFont="1" applyFill="1" applyAlignment="1" applyProtection="1">
      <alignment horizontal="right"/>
      <protection/>
    </xf>
    <xf numFmtId="0" fontId="12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19" xfId="63" applyNumberFormat="1" applyFont="1" applyFill="1" applyBorder="1" applyAlignment="1" applyProtection="1">
      <alignment horizontal="center" vertical="center" wrapText="1"/>
      <protection/>
    </xf>
    <xf numFmtId="0" fontId="17" fillId="0" borderId="19" xfId="63" applyFont="1" applyBorder="1" applyAlignment="1">
      <alignment horizontal="center" vertical="center"/>
      <protection/>
    </xf>
    <xf numFmtId="4" fontId="17" fillId="0" borderId="18" xfId="63" applyNumberFormat="1" applyFont="1" applyFill="1" applyBorder="1" applyAlignment="1">
      <alignment horizontal="right" vertical="center" wrapText="1"/>
      <protection/>
    </xf>
    <xf numFmtId="4" fontId="17" fillId="0" borderId="19" xfId="63" applyNumberFormat="1" applyFont="1" applyBorder="1" applyAlignment="1">
      <alignment horizontal="center" vertical="center"/>
      <protection/>
    </xf>
    <xf numFmtId="4" fontId="17" fillId="0" borderId="19" xfId="63" applyNumberFormat="1" applyFont="1" applyBorder="1" applyAlignment="1">
      <alignment horizontal="right" vertical="center"/>
      <protection/>
    </xf>
    <xf numFmtId="176" fontId="17" fillId="0" borderId="21" xfId="63" applyNumberFormat="1" applyFont="1" applyFill="1" applyBorder="1" applyAlignment="1">
      <alignment horizontal="left" vertical="center"/>
      <protection/>
    </xf>
    <xf numFmtId="176" fontId="17" fillId="0" borderId="17" xfId="63" applyNumberFormat="1" applyFont="1" applyFill="1" applyBorder="1" applyAlignment="1" applyProtection="1">
      <alignment horizontal="right" vertical="center" wrapText="1"/>
      <protection/>
    </xf>
    <xf numFmtId="176" fontId="22" fillId="0" borderId="10" xfId="0" applyNumberFormat="1" applyFont="1" applyBorder="1" applyAlignment="1">
      <alignment horizontal="left" vertical="center"/>
    </xf>
    <xf numFmtId="176" fontId="12" fillId="0" borderId="10" xfId="0" applyNumberFormat="1" applyFont="1" applyBorder="1" applyAlignment="1">
      <alignment horizontal="center" vertical="center"/>
    </xf>
    <xf numFmtId="176" fontId="17" fillId="0" borderId="10" xfId="63" applyNumberFormat="1" applyFont="1" applyBorder="1" applyAlignment="1">
      <alignment horizontal="right" vertical="center" wrapText="1"/>
      <protection/>
    </xf>
    <xf numFmtId="4" fontId="17" fillId="0" borderId="10" xfId="63" applyNumberFormat="1" applyFont="1" applyBorder="1" applyAlignment="1">
      <alignment horizontal="right" vertical="center" wrapText="1"/>
      <protection/>
    </xf>
    <xf numFmtId="176" fontId="17" fillId="0" borderId="10" xfId="63" applyNumberFormat="1" applyFont="1" applyFill="1" applyBorder="1" applyAlignment="1" applyProtection="1">
      <alignment horizontal="right" vertical="center" wrapText="1"/>
      <protection/>
    </xf>
    <xf numFmtId="176" fontId="17" fillId="0" borderId="21" xfId="63" applyNumberFormat="1" applyFont="1" applyBorder="1" applyAlignment="1">
      <alignment horizontal="left" vertical="center"/>
      <protection/>
    </xf>
    <xf numFmtId="176" fontId="17" fillId="0" borderId="19" xfId="63" applyNumberFormat="1" applyFont="1" applyFill="1" applyBorder="1" applyAlignment="1" applyProtection="1">
      <alignment horizontal="right" vertical="center" wrapText="1"/>
      <protection/>
    </xf>
    <xf numFmtId="176" fontId="23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76" fontId="17" fillId="0" borderId="10" xfId="63" applyNumberFormat="1" applyFont="1" applyBorder="1" applyAlignment="1">
      <alignment horizontal="center" vertical="center"/>
      <protection/>
    </xf>
    <xf numFmtId="176" fontId="17" fillId="0" borderId="18" xfId="63" applyNumberFormat="1" applyFont="1" applyFill="1" applyBorder="1" applyAlignment="1">
      <alignment horizontal="right" vertical="center" wrapText="1"/>
      <protection/>
    </xf>
    <xf numFmtId="176" fontId="17" fillId="0" borderId="10" xfId="63" applyNumberFormat="1" applyFont="1" applyFill="1" applyBorder="1" applyAlignment="1">
      <alignment horizontal="right" vertical="center" wrapText="1"/>
      <protection/>
    </xf>
    <xf numFmtId="4" fontId="17" fillId="0" borderId="10" xfId="63" applyNumberFormat="1" applyFont="1" applyFill="1" applyBorder="1" applyAlignment="1">
      <alignment horizontal="right" vertical="center" wrapText="1"/>
      <protection/>
    </xf>
    <xf numFmtId="176" fontId="23" fillId="0" borderId="10" xfId="0" applyNumberFormat="1" applyFont="1" applyBorder="1" applyAlignment="1" applyProtection="1">
      <alignment horizontal="left" vertical="center"/>
      <protection locked="0"/>
    </xf>
    <xf numFmtId="0" fontId="18" fillId="0" borderId="10" xfId="63" applyFont="1" applyBorder="1">
      <alignment/>
      <protection/>
    </xf>
    <xf numFmtId="176" fontId="17" fillId="0" borderId="10" xfId="63" applyNumberFormat="1" applyFont="1" applyFill="1" applyBorder="1" applyAlignment="1" applyProtection="1">
      <alignment horizontal="right" vertical="center"/>
      <protection/>
    </xf>
    <xf numFmtId="176" fontId="17" fillId="0" borderId="10" xfId="63" applyNumberFormat="1" applyFont="1" applyBorder="1" applyAlignment="1">
      <alignment horizontal="right" vertical="center"/>
      <protection/>
    </xf>
    <xf numFmtId="4" fontId="17" fillId="0" borderId="10" xfId="63" applyNumberFormat="1" applyFont="1" applyBorder="1" applyAlignment="1">
      <alignment horizontal="right" vertical="center"/>
      <protection/>
    </xf>
    <xf numFmtId="4" fontId="17" fillId="0" borderId="10" xfId="63" applyNumberFormat="1" applyFont="1" applyFill="1" applyBorder="1" applyAlignment="1">
      <alignment horizontal="right" vertical="center"/>
      <protection/>
    </xf>
    <xf numFmtId="176" fontId="17" fillId="0" borderId="10" xfId="63" applyNumberFormat="1" applyFont="1" applyFill="1" applyBorder="1" applyAlignment="1">
      <alignment horizontal="center" vertical="center"/>
      <protection/>
    </xf>
    <xf numFmtId="0" fontId="14" fillId="0" borderId="24" xfId="63" applyBorder="1" applyAlignment="1">
      <alignment wrapText="1"/>
      <protection/>
    </xf>
    <xf numFmtId="0" fontId="18" fillId="0" borderId="0" xfId="63" applyFont="1" applyFill="1">
      <alignment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19" borderId="10" xfId="0" applyFont="1" applyFill="1" applyBorder="1" applyAlignment="1">
      <alignment horizontal="center"/>
    </xf>
    <xf numFmtId="0" fontId="27" fillId="19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2007人代会数据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4" spans="1:9" ht="23.25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spans="1:9" ht="23.25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spans="1:9" ht="23.25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spans="1:9" ht="23.25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spans="1:9" ht="23.25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spans="1:9" ht="23.25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spans="1:9" ht="23.25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spans="1:9" ht="23.25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spans="1:9" ht="23.25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spans="1:9" ht="23.25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spans="1:9" ht="23.25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spans="1:9" ht="23.25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spans="1:9" ht="23.25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spans="1:9" ht="23.25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spans="1:9" ht="23.25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spans="1:9" ht="23.25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spans="1:9" ht="23.25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spans="1:9" ht="23.25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spans="1:9" ht="23.25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spans="1:9" ht="23.25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spans="1:9" ht="23.25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spans="1:9" ht="23.25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spans="1:9" ht="23.25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spans="1:9" ht="23.25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spans="1:9" ht="23.25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spans="1:9" ht="23.25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spans="1:9" ht="23.25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spans="1:9" ht="23.25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spans="1:9" ht="23.25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spans="1:9" ht="23.25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spans="1:9" ht="23.25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spans="1:9" ht="23.25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spans="1:9" ht="23.25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spans="1:9" ht="23.25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spans="1:9" ht="23.25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spans="1:9" ht="23.25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spans="1:9" ht="23.25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spans="1:9" ht="23.25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spans="1:9" ht="23.25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spans="1:9" ht="23.25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spans="1:9" ht="23.25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spans="1:9" ht="23.25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spans="1:9" ht="23.25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spans="1:9" ht="23.25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spans="1:9" ht="23.25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spans="1:9" ht="23.25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spans="1:9" ht="23.25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spans="1:9" ht="23.25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spans="1:9" ht="23.25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spans="1:9" ht="23.25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spans="1:9" ht="23.25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spans="1:9" ht="23.25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spans="1:9" ht="23.25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spans="1:9" ht="23.25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spans="1:9" ht="23.25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spans="1:9" ht="23.25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spans="1:9" ht="23.25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spans="1:9" ht="23.25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spans="1:9" ht="23.25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spans="1:9" ht="23.25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spans="1:9" ht="23.25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spans="1:9" ht="23.25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spans="1:9" ht="23.25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spans="1:9" ht="23.25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spans="1:9" ht="23.25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spans="1:9" ht="23.25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spans="1:9" ht="23.25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spans="1:9" ht="23.25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spans="1:9" ht="23.25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spans="1:9" ht="23.25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spans="1:9" ht="23.25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spans="1:9" ht="23.25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spans="1:9" ht="23.25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spans="1:9" ht="23.25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spans="1:9" ht="23.25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spans="1:9" ht="23.25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spans="1:9" ht="23.25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spans="1:9" ht="23.25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spans="1:9" ht="23.25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spans="1:9" ht="23.25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spans="1:9" ht="23.25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spans="1:9" ht="23.25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spans="1:9" ht="23.25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spans="1:9" ht="23.25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spans="1:9" ht="23.25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spans="1:9" ht="23.25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spans="1:9" ht="23.25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spans="1:9" ht="23.25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spans="1:9" ht="23.25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spans="1:9" ht="23.25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spans="1:9" ht="23.25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spans="1:9" ht="23.25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spans="1:9" ht="23.25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spans="1:9" ht="23.25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spans="1:9" ht="23.25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spans="1:9" ht="23.25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spans="1:9" ht="23.25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spans="1:9" ht="23.25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spans="1:9" ht="23.25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spans="1:9" ht="23.25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spans="1:9" ht="23.25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spans="1:9" ht="23.25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spans="1:9" ht="23.25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spans="1:9" ht="23.25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spans="1:9" ht="23.25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spans="1:9" ht="23.25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spans="1:9" ht="23.25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spans="1:9" ht="23.25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spans="1:9" ht="23.25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spans="1:9" ht="23.25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spans="1:9" ht="23.25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spans="1:9" ht="23.25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spans="1:9" ht="23.25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spans="1:9" ht="23.25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spans="1:9" ht="23.25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spans="1:9" ht="23.25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spans="1:9" ht="23.25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spans="1:9" ht="23.25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spans="1:9" ht="23.25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spans="1:9" ht="23.25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spans="1:9" ht="23.25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spans="1:9" ht="23.25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spans="1:9" ht="23.25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spans="1:9" ht="23.25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spans="1:9" ht="23.25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spans="1:9" ht="23.25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spans="1:9" ht="23.25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spans="1:9" ht="23.25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spans="1:9" ht="23.25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spans="1:9" ht="23.25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spans="1:9" ht="23.25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spans="1:9" ht="23.25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spans="1:9" ht="23.25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spans="1:9" ht="23.25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spans="1:9" ht="23.25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spans="1:9" ht="23.25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spans="1:9" ht="23.25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spans="1:9" ht="23.25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spans="1:9" ht="23.25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spans="1:9" ht="23.25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spans="1:9" ht="23.25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spans="1:9" ht="23.25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spans="1:9" ht="23.25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spans="1:9" ht="23.25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spans="1:9" ht="23.25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spans="1:9" ht="23.25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spans="1:9" ht="23.25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spans="1:9" ht="23.25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spans="1:9" ht="23.25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spans="1:9" ht="23.25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spans="1:9" ht="23.25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spans="1:9" ht="23.25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spans="1:9" ht="23.25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spans="1:9" ht="23.25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spans="1:9" ht="23.25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spans="1:9" ht="23.25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spans="1:9" ht="23.25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spans="1:9" ht="23.25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spans="1:9" ht="23.25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spans="1:9" ht="23.25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spans="1:9" ht="23.25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spans="1:9" ht="23.25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spans="1:9" ht="23.25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spans="1:9" ht="23.25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spans="1:9" ht="23.25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spans="1:9" ht="23.25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spans="1:9" ht="23.25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spans="1:9" ht="23.25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spans="1:9" ht="23.25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spans="1:9" ht="23.25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spans="1:9" ht="23.25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spans="1:9" ht="23.25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spans="1:9" ht="23.25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spans="1:9" ht="23.25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spans="1:9" ht="23.25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spans="1:9" ht="23.25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spans="1:9" ht="23.25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spans="1:9" ht="23.25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spans="1:9" ht="23.25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spans="1:9" ht="23.25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spans="1:9" ht="23.25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spans="1:9" ht="23.25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spans="1:9" ht="23.25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spans="1:9" ht="23.25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spans="1:9" ht="23.25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spans="1:9" ht="23.25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spans="1:9" ht="23.25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spans="1:9" ht="23.25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spans="1:9" ht="23.25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spans="1:9" ht="23.25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spans="1:9" ht="23.25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spans="1:9" ht="23.25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spans="1:9" ht="23.25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spans="1:9" ht="23.25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spans="1:9" ht="23.25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spans="1:9" ht="23.25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spans="1:9" ht="23.25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spans="1:9" ht="23.25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spans="1:9" ht="23.25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spans="1:9" ht="23.25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spans="1:9" ht="23.25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spans="1:9" ht="23.25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spans="1:9" ht="23.25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spans="1:9" ht="23.25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spans="1:9" ht="23.25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spans="1:9" ht="23.25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spans="1:9" ht="23.25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spans="1:9" ht="23.25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spans="1:9" ht="23.25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spans="1:9" ht="23.25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spans="1:9" ht="23.25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spans="1:9" ht="23.25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spans="1:9" ht="23.25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spans="1:9" ht="23.25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spans="1:9" ht="23.25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spans="1:9" ht="23.25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spans="1:9" ht="23.25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spans="1:9" ht="23.25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spans="1:9" ht="23.25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spans="1:9" ht="23.25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spans="1:9" ht="23.25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spans="1:9" ht="23.25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spans="1:9" ht="23.25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spans="1:9" ht="23.25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spans="1:9" ht="23.25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spans="1:9" ht="23.25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spans="1:9" ht="23.25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spans="1:9" ht="23.25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spans="1:9" ht="23.25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spans="1:9" ht="23.25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spans="1:9" ht="23.25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spans="1:9" ht="23.25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spans="1:9" ht="23.25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spans="1:9" ht="23.25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spans="1:9" ht="23.25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spans="1:9" ht="23.25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spans="1:9" ht="23.25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spans="1:9" ht="23.25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spans="1:9" ht="23.25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spans="1:9" ht="23.25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spans="1:9" ht="23.25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spans="1:9" ht="23.25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spans="1:9" ht="23.25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spans="1:9" ht="23.25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spans="1:9" ht="23.25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spans="1:9" ht="23.25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spans="1:9" ht="23.25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spans="1:9" ht="23.25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spans="1:9" ht="23.25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spans="1:9" ht="23.25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spans="1:9" ht="23.25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spans="1:9" ht="23.25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spans="1:9" ht="23.25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spans="1:9" ht="23.25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spans="1:9" ht="23.25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1" sqref="A1"/>
    </sheetView>
  </sheetViews>
  <sheetFormatPr defaultColWidth="31.125" defaultRowHeight="14.25"/>
  <cols>
    <col min="1" max="1" width="29.75390625" style="0" customWidth="1"/>
    <col min="2" max="2" width="16.625" style="0" customWidth="1"/>
    <col min="3" max="3" width="15.5039062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577</v>
      </c>
      <c r="B1" s="20"/>
      <c r="C1" s="20"/>
      <c r="D1" s="20"/>
      <c r="E1" s="20"/>
      <c r="F1" s="20"/>
    </row>
    <row r="2" spans="1:11" ht="30" customHeight="1">
      <c r="A2" s="21" t="s">
        <v>578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14.25" customHeight="1">
      <c r="A4" s="22" t="s">
        <v>316</v>
      </c>
      <c r="B4" s="23" t="s">
        <v>318</v>
      </c>
      <c r="C4" s="23" t="s">
        <v>564</v>
      </c>
      <c r="D4" s="23" t="s">
        <v>543</v>
      </c>
      <c r="E4" s="23" t="s">
        <v>544</v>
      </c>
      <c r="F4" s="23" t="s">
        <v>545</v>
      </c>
      <c r="G4" s="23" t="s">
        <v>547</v>
      </c>
      <c r="H4" s="23"/>
      <c r="I4" s="23" t="s">
        <v>548</v>
      </c>
      <c r="J4" s="23" t="s">
        <v>550</v>
      </c>
      <c r="K4" s="23" t="s">
        <v>562</v>
      </c>
    </row>
    <row r="5" spans="1:11" s="18" customFormat="1" ht="54" customHeight="1">
      <c r="A5" s="22"/>
      <c r="B5" s="23"/>
      <c r="C5" s="23"/>
      <c r="D5" s="23"/>
      <c r="E5" s="23"/>
      <c r="F5" s="23"/>
      <c r="G5" s="23" t="s">
        <v>570</v>
      </c>
      <c r="H5" s="23" t="s">
        <v>579</v>
      </c>
      <c r="I5" s="23"/>
      <c r="J5" s="23"/>
      <c r="K5" s="23"/>
    </row>
    <row r="6" spans="1:11" ht="30" customHeight="1">
      <c r="A6" s="24" t="s">
        <v>318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48" customHeight="1">
      <c r="A7" s="26" t="s">
        <v>580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48" customHeight="1">
      <c r="A8" s="26" t="s">
        <v>581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49.5" customHeight="1">
      <c r="A9" s="26" t="s">
        <v>582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5" width="16.875" style="1" customWidth="1"/>
    <col min="6" max="32" width="9.00390625" style="1" bestFit="1" customWidth="1"/>
    <col min="33" max="16384" width="9.125" style="1" customWidth="1"/>
  </cols>
  <sheetData>
    <row r="1" ht="18.75" customHeight="1">
      <c r="A1" s="2" t="s">
        <v>583</v>
      </c>
    </row>
    <row r="2" spans="1:5" ht="39" customHeight="1">
      <c r="A2" s="3" t="s">
        <v>584</v>
      </c>
      <c r="B2" s="4"/>
      <c r="C2" s="4"/>
      <c r="D2" s="4"/>
      <c r="E2" s="4"/>
    </row>
    <row r="3" spans="1:5" ht="24" customHeight="1">
      <c r="A3" s="5" t="s">
        <v>585</v>
      </c>
      <c r="B3" s="5"/>
      <c r="C3" s="5"/>
      <c r="D3" s="5"/>
      <c r="E3" s="5"/>
    </row>
    <row r="4" spans="1:5" ht="30" customHeight="1">
      <c r="A4" s="6" t="s">
        <v>586</v>
      </c>
      <c r="B4" s="6"/>
      <c r="C4" s="6"/>
      <c r="D4" s="6" t="s">
        <v>587</v>
      </c>
      <c r="E4" s="6"/>
    </row>
    <row r="5" spans="1:5" ht="30" customHeight="1">
      <c r="A5" s="6" t="s">
        <v>588</v>
      </c>
      <c r="B5" s="6"/>
      <c r="C5" s="6"/>
      <c r="D5" s="6" t="s">
        <v>589</v>
      </c>
      <c r="E5" s="6"/>
    </row>
    <row r="6" spans="1:5" ht="18.75" customHeight="1">
      <c r="A6" s="7" t="s">
        <v>590</v>
      </c>
      <c r="B6" s="8"/>
      <c r="C6" s="6" t="s">
        <v>591</v>
      </c>
      <c r="D6" s="6"/>
      <c r="E6" s="6"/>
    </row>
    <row r="7" spans="1:5" ht="18.75" customHeight="1">
      <c r="A7" s="9"/>
      <c r="B7" s="10"/>
      <c r="C7" s="6" t="s">
        <v>592</v>
      </c>
      <c r="D7" s="6"/>
      <c r="E7" s="6"/>
    </row>
    <row r="8" spans="1:5" ht="18.75" customHeight="1">
      <c r="A8" s="11"/>
      <c r="B8" s="12"/>
      <c r="C8" s="6" t="s">
        <v>593</v>
      </c>
      <c r="D8" s="6"/>
      <c r="E8" s="6"/>
    </row>
    <row r="9" spans="1:5" ht="18.75" customHeight="1">
      <c r="A9" s="13" t="s">
        <v>594</v>
      </c>
      <c r="B9" s="6"/>
      <c r="C9" s="6"/>
      <c r="D9" s="6"/>
      <c r="E9" s="6"/>
    </row>
    <row r="10" spans="1:5" ht="18.75" customHeight="1">
      <c r="A10" s="14"/>
      <c r="B10" s="6"/>
      <c r="C10" s="6"/>
      <c r="D10" s="6"/>
      <c r="E10" s="6"/>
    </row>
    <row r="11" spans="1:5" ht="18.75" customHeight="1">
      <c r="A11" s="14"/>
      <c r="B11" s="6"/>
      <c r="C11" s="6"/>
      <c r="D11" s="6"/>
      <c r="E11" s="6"/>
    </row>
    <row r="12" spans="1:5" ht="18.75" customHeight="1">
      <c r="A12" s="15"/>
      <c r="B12" s="6"/>
      <c r="C12" s="6"/>
      <c r="D12" s="6"/>
      <c r="E12" s="6"/>
    </row>
    <row r="13" spans="1:5" ht="30" customHeight="1">
      <c r="A13" s="13" t="s">
        <v>595</v>
      </c>
      <c r="B13" s="6" t="s">
        <v>596</v>
      </c>
      <c r="C13" s="6" t="s">
        <v>597</v>
      </c>
      <c r="D13" s="6" t="s">
        <v>598</v>
      </c>
      <c r="E13" s="6" t="s">
        <v>599</v>
      </c>
    </row>
    <row r="14" spans="1:5" ht="18.75" customHeight="1">
      <c r="A14" s="14"/>
      <c r="B14" s="13" t="s">
        <v>600</v>
      </c>
      <c r="C14" s="13" t="s">
        <v>601</v>
      </c>
      <c r="D14" s="16"/>
      <c r="E14" s="6"/>
    </row>
    <row r="15" spans="1:5" ht="18.75" customHeight="1">
      <c r="A15" s="14"/>
      <c r="B15" s="14"/>
      <c r="C15" s="14"/>
      <c r="D15" s="16"/>
      <c r="E15" s="6"/>
    </row>
    <row r="16" spans="1:5" ht="18.75" customHeight="1">
      <c r="A16" s="14"/>
      <c r="B16" s="14"/>
      <c r="C16" s="15"/>
      <c r="D16" s="16"/>
      <c r="E16" s="6"/>
    </row>
    <row r="17" spans="1:5" ht="18.75" customHeight="1">
      <c r="A17" s="14"/>
      <c r="B17" s="14"/>
      <c r="C17" s="13" t="s">
        <v>602</v>
      </c>
      <c r="D17" s="16"/>
      <c r="E17" s="6"/>
    </row>
    <row r="18" spans="1:5" ht="18.75" customHeight="1">
      <c r="A18" s="14"/>
      <c r="B18" s="14"/>
      <c r="C18" s="14"/>
      <c r="D18" s="16"/>
      <c r="E18" s="6"/>
    </row>
    <row r="19" spans="1:5" ht="18.75" customHeight="1">
      <c r="A19" s="14"/>
      <c r="B19" s="14"/>
      <c r="C19" s="15"/>
      <c r="D19" s="16"/>
      <c r="E19" s="6"/>
    </row>
    <row r="20" spans="1:5" ht="18.75" customHeight="1">
      <c r="A20" s="14"/>
      <c r="B20" s="14"/>
      <c r="C20" s="13" t="s">
        <v>603</v>
      </c>
      <c r="D20" s="16"/>
      <c r="E20" s="6"/>
    </row>
    <row r="21" spans="1:5" ht="18.75" customHeight="1">
      <c r="A21" s="14"/>
      <c r="B21" s="14"/>
      <c r="C21" s="14"/>
      <c r="D21" s="16"/>
      <c r="E21" s="6"/>
    </row>
    <row r="22" spans="1:5" ht="18.75" customHeight="1">
      <c r="A22" s="14"/>
      <c r="B22" s="14"/>
      <c r="C22" s="15"/>
      <c r="D22" s="16"/>
      <c r="E22" s="6"/>
    </row>
    <row r="23" spans="1:5" ht="18.75" customHeight="1">
      <c r="A23" s="14"/>
      <c r="B23" s="14"/>
      <c r="C23" s="13" t="s">
        <v>604</v>
      </c>
      <c r="D23" s="16"/>
      <c r="E23" s="6"/>
    </row>
    <row r="24" spans="1:5" ht="18.75" customHeight="1">
      <c r="A24" s="14"/>
      <c r="B24" s="14"/>
      <c r="C24" s="14"/>
      <c r="D24" s="16"/>
      <c r="E24" s="6"/>
    </row>
    <row r="25" spans="1:5" ht="18.75" customHeight="1">
      <c r="A25" s="14"/>
      <c r="B25" s="14"/>
      <c r="C25" s="15"/>
      <c r="D25" s="16"/>
      <c r="E25" s="6"/>
    </row>
    <row r="26" spans="1:5" ht="18.75" customHeight="1">
      <c r="A26" s="14"/>
      <c r="B26" s="14"/>
      <c r="C26" s="13"/>
      <c r="D26" s="16"/>
      <c r="E26" s="6"/>
    </row>
    <row r="27" spans="1:5" ht="18.75" customHeight="1">
      <c r="A27" s="14"/>
      <c r="B27" s="14"/>
      <c r="C27" s="14"/>
      <c r="D27" s="16"/>
      <c r="E27" s="6"/>
    </row>
    <row r="28" spans="1:5" ht="18.75" customHeight="1">
      <c r="A28" s="14"/>
      <c r="B28" s="15"/>
      <c r="C28" s="15"/>
      <c r="D28" s="16"/>
      <c r="E28" s="6"/>
    </row>
    <row r="29" spans="1:5" ht="39" customHeight="1">
      <c r="A29" s="15"/>
      <c r="B29" s="6" t="s">
        <v>605</v>
      </c>
      <c r="C29" s="6" t="s">
        <v>606</v>
      </c>
      <c r="D29" s="16"/>
      <c r="E29" s="17"/>
    </row>
  </sheetData>
  <sheetProtection/>
  <mergeCells count="17">
    <mergeCell ref="A2:E2"/>
    <mergeCell ref="A3:E3"/>
    <mergeCell ref="A4:B4"/>
    <mergeCell ref="A5:B5"/>
    <mergeCell ref="D6:E6"/>
    <mergeCell ref="D7:E7"/>
    <mergeCell ref="D8:E8"/>
    <mergeCell ref="A9:A12"/>
    <mergeCell ref="A13:A29"/>
    <mergeCell ref="B14:B28"/>
    <mergeCell ref="C14:C16"/>
    <mergeCell ref="C17:C19"/>
    <mergeCell ref="C20:C22"/>
    <mergeCell ref="C23:C25"/>
    <mergeCell ref="C26:C28"/>
    <mergeCell ref="A6:B8"/>
    <mergeCell ref="B9:E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workbookViewId="0" topLeftCell="A11">
      <selection activeCell="D12" sqref="D12"/>
    </sheetView>
  </sheetViews>
  <sheetFormatPr defaultColWidth="6.875" defaultRowHeight="19.5" customHeight="1"/>
  <cols>
    <col min="1" max="1" width="36.25390625" style="139" customWidth="1"/>
    <col min="2" max="2" width="19.00390625" style="139" customWidth="1"/>
    <col min="3" max="3" width="40.625" style="139" customWidth="1"/>
    <col min="4" max="7" width="19.00390625" style="139" customWidth="1"/>
    <col min="8" max="16384" width="6.875" style="140" customWidth="1"/>
  </cols>
  <sheetData>
    <row r="1" spans="1:7" s="138" customFormat="1" ht="19.5" customHeight="1">
      <c r="A1" s="19" t="s">
        <v>311</v>
      </c>
      <c r="B1" s="141"/>
      <c r="C1" s="141"/>
      <c r="D1" s="141"/>
      <c r="E1" s="141"/>
      <c r="F1" s="141"/>
      <c r="G1" s="141"/>
    </row>
    <row r="2" spans="1:7" s="138" customFormat="1" ht="39" customHeight="1">
      <c r="A2" s="142" t="s">
        <v>312</v>
      </c>
      <c r="B2" s="142"/>
      <c r="C2" s="142"/>
      <c r="D2" s="142"/>
      <c r="E2" s="142"/>
      <c r="F2" s="142"/>
      <c r="G2" s="142"/>
    </row>
    <row r="3" spans="1:7" s="138" customFormat="1" ht="19.5" customHeight="1">
      <c r="A3" s="143"/>
      <c r="B3" s="141"/>
      <c r="C3" s="141"/>
      <c r="D3" s="141"/>
      <c r="E3" s="141"/>
      <c r="F3" s="141"/>
      <c r="G3" s="141"/>
    </row>
    <row r="4" spans="1:7" s="138" customFormat="1" ht="19.5" customHeight="1">
      <c r="A4" s="144"/>
      <c r="B4" s="145"/>
      <c r="C4" s="145"/>
      <c r="D4" s="145"/>
      <c r="E4" s="145"/>
      <c r="F4" s="145"/>
      <c r="G4" s="146" t="s">
        <v>313</v>
      </c>
    </row>
    <row r="5" spans="1:7" s="138" customFormat="1" ht="19.5" customHeight="1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pans="1:7" s="138" customFormat="1" ht="45" customHeight="1">
      <c r="A6" s="148" t="s">
        <v>316</v>
      </c>
      <c r="B6" s="148" t="s">
        <v>317</v>
      </c>
      <c r="C6" s="148" t="s">
        <v>316</v>
      </c>
      <c r="D6" s="148" t="s">
        <v>318</v>
      </c>
      <c r="E6" s="148" t="s">
        <v>319</v>
      </c>
      <c r="F6" s="148" t="s">
        <v>320</v>
      </c>
      <c r="G6" s="148" t="s">
        <v>321</v>
      </c>
    </row>
    <row r="7" spans="1:7" s="138" customFormat="1" ht="19.5" customHeight="1">
      <c r="A7" s="149" t="s">
        <v>322</v>
      </c>
      <c r="B7" s="150"/>
      <c r="C7" s="151" t="s">
        <v>323</v>
      </c>
      <c r="D7" s="152"/>
      <c r="E7" s="152"/>
      <c r="F7" s="152"/>
      <c r="G7" s="152"/>
    </row>
    <row r="8" spans="1:7" s="138" customFormat="1" ht="19.5" customHeight="1">
      <c r="A8" s="153" t="s">
        <v>324</v>
      </c>
      <c r="B8" s="154">
        <v>2085</v>
      </c>
      <c r="C8" s="155" t="s">
        <v>325</v>
      </c>
      <c r="D8" s="156">
        <f>D9+D29</f>
        <v>2085</v>
      </c>
      <c r="E8" s="156">
        <f>E9+E29</f>
        <v>2085</v>
      </c>
      <c r="F8" s="157"/>
      <c r="G8" s="158"/>
    </row>
    <row r="9" spans="1:7" s="138" customFormat="1" ht="19.5" customHeight="1">
      <c r="A9" s="153" t="s">
        <v>326</v>
      </c>
      <c r="B9" s="159"/>
      <c r="C9" s="155" t="s">
        <v>325</v>
      </c>
      <c r="D9" s="156">
        <f>SUM(D10:D28)</f>
        <v>2013</v>
      </c>
      <c r="E9" s="156">
        <f>SUM(E10:E28)</f>
        <v>2013</v>
      </c>
      <c r="F9" s="157"/>
      <c r="G9" s="158"/>
    </row>
    <row r="10" spans="1:7" s="138" customFormat="1" ht="19.5" customHeight="1">
      <c r="A10" s="160" t="s">
        <v>327</v>
      </c>
      <c r="B10" s="161"/>
      <c r="C10" s="162" t="s">
        <v>328</v>
      </c>
      <c r="D10" s="163">
        <v>530</v>
      </c>
      <c r="E10" s="163">
        <v>530</v>
      </c>
      <c r="F10" s="157"/>
      <c r="G10" s="158"/>
    </row>
    <row r="11" spans="1:7" s="138" customFormat="1" ht="19.5" customHeight="1">
      <c r="A11" s="164" t="s">
        <v>329</v>
      </c>
      <c r="B11" s="165"/>
      <c r="C11" s="162" t="s">
        <v>330</v>
      </c>
      <c r="D11" s="163"/>
      <c r="E11" s="163"/>
      <c r="F11" s="157"/>
      <c r="G11" s="158"/>
    </row>
    <row r="12" spans="1:7" s="138" customFormat="1" ht="19.5" customHeight="1">
      <c r="A12" s="160" t="s">
        <v>324</v>
      </c>
      <c r="B12" s="154"/>
      <c r="C12" s="162" t="s">
        <v>331</v>
      </c>
      <c r="D12" s="163"/>
      <c r="E12" s="163"/>
      <c r="F12" s="157"/>
      <c r="G12" s="158"/>
    </row>
    <row r="13" spans="1:7" s="138" customFormat="1" ht="19.5" customHeight="1">
      <c r="A13" s="160" t="s">
        <v>326</v>
      </c>
      <c r="B13" s="159"/>
      <c r="C13" s="162" t="s">
        <v>332</v>
      </c>
      <c r="D13" s="163"/>
      <c r="E13" s="163"/>
      <c r="F13" s="157"/>
      <c r="G13" s="158"/>
    </row>
    <row r="14" spans="1:13" s="138" customFormat="1" ht="19.5" customHeight="1">
      <c r="A14" s="153" t="s">
        <v>327</v>
      </c>
      <c r="B14" s="161"/>
      <c r="C14" s="162" t="s">
        <v>333</v>
      </c>
      <c r="D14" s="163"/>
      <c r="E14" s="163"/>
      <c r="F14" s="157"/>
      <c r="G14" s="158"/>
      <c r="M14" s="176"/>
    </row>
    <row r="15" spans="1:7" s="138" customFormat="1" ht="19.5" customHeight="1">
      <c r="A15" s="164"/>
      <c r="B15" s="164"/>
      <c r="C15" s="162" t="s">
        <v>334</v>
      </c>
      <c r="D15" s="163">
        <v>30</v>
      </c>
      <c r="E15" s="163">
        <v>30</v>
      </c>
      <c r="F15" s="166"/>
      <c r="G15" s="167"/>
    </row>
    <row r="16" spans="1:7" s="138" customFormat="1" ht="19.5" customHeight="1">
      <c r="A16" s="164"/>
      <c r="B16" s="164"/>
      <c r="C16" s="162" t="s">
        <v>335</v>
      </c>
      <c r="D16" s="163">
        <v>549</v>
      </c>
      <c r="E16" s="163">
        <v>549</v>
      </c>
      <c r="F16" s="166"/>
      <c r="G16" s="167"/>
    </row>
    <row r="17" spans="1:7" s="138" customFormat="1" ht="19.5" customHeight="1">
      <c r="A17" s="164"/>
      <c r="B17" s="164"/>
      <c r="C17" s="162" t="s">
        <v>336</v>
      </c>
      <c r="D17" s="163">
        <v>70</v>
      </c>
      <c r="E17" s="163">
        <v>70</v>
      </c>
      <c r="F17" s="166"/>
      <c r="G17" s="167"/>
    </row>
    <row r="18" spans="1:7" s="138" customFormat="1" ht="19.5" customHeight="1">
      <c r="A18" s="164"/>
      <c r="B18" s="164"/>
      <c r="C18" s="162" t="s">
        <v>337</v>
      </c>
      <c r="D18" s="163">
        <v>25</v>
      </c>
      <c r="E18" s="163">
        <v>25</v>
      </c>
      <c r="F18" s="166"/>
      <c r="G18" s="167"/>
    </row>
    <row r="19" spans="1:7" s="138" customFormat="1" ht="19.5" customHeight="1">
      <c r="A19" s="164"/>
      <c r="B19" s="164"/>
      <c r="C19" s="162" t="s">
        <v>338</v>
      </c>
      <c r="D19" s="163">
        <v>124</v>
      </c>
      <c r="E19" s="163">
        <v>124</v>
      </c>
      <c r="F19" s="166"/>
      <c r="G19" s="167"/>
    </row>
    <row r="20" spans="1:7" s="138" customFormat="1" ht="19.5" customHeight="1">
      <c r="A20" s="164"/>
      <c r="B20" s="164"/>
      <c r="C20" s="162" t="s">
        <v>339</v>
      </c>
      <c r="D20" s="163">
        <v>527</v>
      </c>
      <c r="E20" s="163">
        <v>527</v>
      </c>
      <c r="F20" s="166"/>
      <c r="G20" s="167"/>
    </row>
    <row r="21" spans="1:7" s="138" customFormat="1" ht="19.5" customHeight="1">
      <c r="A21" s="164"/>
      <c r="B21" s="164"/>
      <c r="C21" s="162" t="s">
        <v>340</v>
      </c>
      <c r="D21" s="163"/>
      <c r="E21" s="163"/>
      <c r="F21" s="166"/>
      <c r="G21" s="167"/>
    </row>
    <row r="22" spans="1:7" s="138" customFormat="1" ht="19.5" customHeight="1">
      <c r="A22" s="164"/>
      <c r="B22" s="164"/>
      <c r="C22" s="168" t="s">
        <v>341</v>
      </c>
      <c r="D22" s="163">
        <v>12</v>
      </c>
      <c r="E22" s="163">
        <v>12</v>
      </c>
      <c r="F22" s="166"/>
      <c r="G22" s="167"/>
    </row>
    <row r="23" spans="1:7" s="138" customFormat="1" ht="19.5" customHeight="1">
      <c r="A23" s="164"/>
      <c r="B23" s="164"/>
      <c r="C23" s="168" t="s">
        <v>342</v>
      </c>
      <c r="D23" s="163"/>
      <c r="E23" s="163"/>
      <c r="F23" s="166"/>
      <c r="G23" s="167"/>
    </row>
    <row r="24" spans="1:7" s="138" customFormat="1" ht="19.5" customHeight="1">
      <c r="A24" s="164"/>
      <c r="B24" s="164"/>
      <c r="C24" s="168" t="s">
        <v>343</v>
      </c>
      <c r="D24" s="163"/>
      <c r="E24" s="163"/>
      <c r="F24" s="166"/>
      <c r="G24" s="167"/>
    </row>
    <row r="25" spans="1:7" s="138" customFormat="1" ht="19.5" customHeight="1">
      <c r="A25" s="164"/>
      <c r="B25" s="164"/>
      <c r="C25" s="168" t="s">
        <v>344</v>
      </c>
      <c r="D25" s="163">
        <v>83</v>
      </c>
      <c r="E25" s="163">
        <v>83</v>
      </c>
      <c r="F25" s="166"/>
      <c r="G25" s="167"/>
    </row>
    <row r="26" spans="1:7" s="138" customFormat="1" ht="19.5" customHeight="1">
      <c r="A26" s="164"/>
      <c r="B26" s="164"/>
      <c r="C26" s="168" t="s">
        <v>345</v>
      </c>
      <c r="D26" s="169"/>
      <c r="E26" s="169"/>
      <c r="F26" s="166"/>
      <c r="G26" s="167"/>
    </row>
    <row r="27" spans="1:7" s="138" customFormat="1" ht="19.5" customHeight="1">
      <c r="A27" s="164"/>
      <c r="B27" s="164"/>
      <c r="C27" s="168" t="s">
        <v>346</v>
      </c>
      <c r="D27" s="163">
        <v>62</v>
      </c>
      <c r="E27" s="163">
        <v>62</v>
      </c>
      <c r="F27" s="166"/>
      <c r="G27" s="167"/>
    </row>
    <row r="28" spans="1:7" s="138" customFormat="1" ht="19.5" customHeight="1">
      <c r="A28" s="164"/>
      <c r="B28" s="164"/>
      <c r="C28" s="168" t="s">
        <v>347</v>
      </c>
      <c r="D28" s="163">
        <v>1</v>
      </c>
      <c r="E28" s="163">
        <v>1</v>
      </c>
      <c r="F28" s="166"/>
      <c r="G28" s="167"/>
    </row>
    <row r="29" spans="1:7" s="138" customFormat="1" ht="19.5" customHeight="1">
      <c r="A29" s="164"/>
      <c r="B29" s="164"/>
      <c r="C29" s="155" t="s">
        <v>348</v>
      </c>
      <c r="D29" s="156">
        <f>D30+D31+D34</f>
        <v>72</v>
      </c>
      <c r="E29" s="156">
        <v>72</v>
      </c>
      <c r="F29" s="166"/>
      <c r="G29" s="167"/>
    </row>
    <row r="30" spans="1:7" s="138" customFormat="1" ht="19.5" customHeight="1">
      <c r="A30" s="164"/>
      <c r="B30" s="164"/>
      <c r="C30" s="168" t="s">
        <v>349</v>
      </c>
      <c r="D30" s="163">
        <v>72</v>
      </c>
      <c r="E30" s="163">
        <v>72</v>
      </c>
      <c r="F30" s="166"/>
      <c r="G30" s="167"/>
    </row>
    <row r="31" spans="1:7" s="138" customFormat="1" ht="19.5" customHeight="1">
      <c r="A31" s="164"/>
      <c r="B31" s="164"/>
      <c r="C31" s="164" t="s">
        <v>350</v>
      </c>
      <c r="D31" s="170"/>
      <c r="E31" s="171"/>
      <c r="F31" s="171">
        <f>B9+B13-F7</f>
        <v>0</v>
      </c>
      <c r="G31" s="172">
        <f>B10+B14-G7</f>
        <v>0</v>
      </c>
    </row>
    <row r="32" spans="1:7" s="138" customFormat="1" ht="19.5" customHeight="1">
      <c r="A32" s="164"/>
      <c r="B32" s="164"/>
      <c r="C32" s="164"/>
      <c r="D32" s="171"/>
      <c r="E32" s="171"/>
      <c r="F32" s="171"/>
      <c r="G32" s="173"/>
    </row>
    <row r="33" spans="1:7" s="138" customFormat="1" ht="19.5" customHeight="1">
      <c r="A33" s="164" t="s">
        <v>351</v>
      </c>
      <c r="B33" s="174">
        <v>2085</v>
      </c>
      <c r="C33" s="174" t="s">
        <v>352</v>
      </c>
      <c r="D33" s="171">
        <f>D29+D9</f>
        <v>2085</v>
      </c>
      <c r="E33" s="171">
        <f>E29+E9</f>
        <v>2085</v>
      </c>
      <c r="F33" s="171">
        <f>SUM(F7+F31)</f>
        <v>0</v>
      </c>
      <c r="G33" s="172">
        <f>SUM(G7+G31)</f>
        <v>0</v>
      </c>
    </row>
    <row r="34" spans="1:6" ht="19.5" customHeight="1">
      <c r="A34" s="175"/>
      <c r="B34" s="175"/>
      <c r="C34" s="175"/>
      <c r="D34" s="175"/>
      <c r="E34" s="175"/>
      <c r="F34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0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showZeros="0" workbookViewId="0" topLeftCell="A1">
      <selection activeCell="A2" sqref="A2:F2"/>
    </sheetView>
  </sheetViews>
  <sheetFormatPr defaultColWidth="6.875" defaultRowHeight="12.75" customHeight="1"/>
  <cols>
    <col min="1" max="1" width="23.625" style="27" customWidth="1"/>
    <col min="2" max="2" width="44.625" style="27" customWidth="1"/>
    <col min="3" max="3" width="16.50390625" style="27" customWidth="1"/>
    <col min="4" max="6" width="13.625" style="27" customWidth="1"/>
    <col min="7" max="16384" width="6.875" style="27" customWidth="1"/>
  </cols>
  <sheetData>
    <row r="1" ht="19.5" customHeight="1">
      <c r="A1" s="28" t="s">
        <v>353</v>
      </c>
    </row>
    <row r="2" spans="1:6" ht="46.5" customHeight="1">
      <c r="A2" s="122" t="s">
        <v>354</v>
      </c>
      <c r="B2" s="122"/>
      <c r="C2" s="122"/>
      <c r="D2" s="122"/>
      <c r="E2" s="122"/>
      <c r="F2" s="122"/>
    </row>
    <row r="3" spans="1:6" ht="19.5" customHeight="1">
      <c r="A3" s="107"/>
      <c r="B3" s="96"/>
      <c r="C3" s="96"/>
      <c r="D3" s="96"/>
      <c r="E3" s="96"/>
      <c r="F3" s="96"/>
    </row>
    <row r="4" spans="1:6" ht="19.5" customHeight="1">
      <c r="A4" s="36"/>
      <c r="B4" s="35"/>
      <c r="C4" s="35"/>
      <c r="D4" s="35"/>
      <c r="E4" s="35"/>
      <c r="F4" s="132" t="s">
        <v>313</v>
      </c>
    </row>
    <row r="5" spans="1:6" ht="19.5" customHeight="1">
      <c r="A5" s="48" t="s">
        <v>355</v>
      </c>
      <c r="B5" s="48"/>
      <c r="C5" s="133" t="s">
        <v>356</v>
      </c>
      <c r="D5" s="48" t="s">
        <v>357</v>
      </c>
      <c r="E5" s="48"/>
      <c r="F5" s="48"/>
    </row>
    <row r="6" spans="1:6" ht="19.5" customHeight="1">
      <c r="A6" s="66" t="s">
        <v>358</v>
      </c>
      <c r="B6" s="66" t="s">
        <v>359</v>
      </c>
      <c r="C6" s="48"/>
      <c r="D6" s="66" t="s">
        <v>360</v>
      </c>
      <c r="E6" s="66" t="s">
        <v>361</v>
      </c>
      <c r="F6" s="66" t="s">
        <v>362</v>
      </c>
    </row>
    <row r="7" spans="1:6" ht="19.5" customHeight="1">
      <c r="A7" s="38">
        <v>201</v>
      </c>
      <c r="B7" s="39" t="s">
        <v>363</v>
      </c>
      <c r="C7" s="134">
        <v>299</v>
      </c>
      <c r="D7" s="54">
        <f>E7+F7</f>
        <v>529</v>
      </c>
      <c r="E7" s="54">
        <f>E8+E11+E13+E15+E17</f>
        <v>529</v>
      </c>
      <c r="F7" s="135"/>
    </row>
    <row r="8" spans="1:6" ht="19.5" customHeight="1">
      <c r="A8" s="38">
        <v>20101</v>
      </c>
      <c r="B8" s="39" t="s">
        <v>364</v>
      </c>
      <c r="C8" s="134">
        <v>19</v>
      </c>
      <c r="D8" s="54">
        <f aca="true" t="shared" si="0" ref="D8:D73">E8+F8</f>
        <v>35</v>
      </c>
      <c r="E8" s="54">
        <v>35</v>
      </c>
      <c r="F8" s="135"/>
    </row>
    <row r="9" spans="1:6" ht="19.5" customHeight="1">
      <c r="A9" s="38">
        <v>2010101</v>
      </c>
      <c r="B9" s="38" t="s">
        <v>365</v>
      </c>
      <c r="C9" s="136">
        <v>18</v>
      </c>
      <c r="D9" s="54">
        <f t="shared" si="0"/>
        <v>31</v>
      </c>
      <c r="E9" s="54">
        <v>31</v>
      </c>
      <c r="F9" s="135"/>
    </row>
    <row r="10" spans="1:6" ht="19.5" customHeight="1">
      <c r="A10" s="38">
        <v>2010104</v>
      </c>
      <c r="B10" s="38" t="s">
        <v>366</v>
      </c>
      <c r="C10" s="136">
        <v>1</v>
      </c>
      <c r="D10" s="54">
        <f t="shared" si="0"/>
        <v>4</v>
      </c>
      <c r="E10" s="54">
        <v>4</v>
      </c>
      <c r="F10" s="135"/>
    </row>
    <row r="11" spans="1:6" ht="19.5" customHeight="1">
      <c r="A11" s="38">
        <v>20103</v>
      </c>
      <c r="B11" s="39" t="s">
        <v>367</v>
      </c>
      <c r="C11" s="134">
        <v>144</v>
      </c>
      <c r="D11" s="54">
        <v>350</v>
      </c>
      <c r="E11" s="54">
        <v>350</v>
      </c>
      <c r="F11" s="135"/>
    </row>
    <row r="12" spans="1:6" ht="19.5" customHeight="1">
      <c r="A12" s="38">
        <v>2010301</v>
      </c>
      <c r="B12" s="38" t="s">
        <v>365</v>
      </c>
      <c r="C12" s="136">
        <v>144</v>
      </c>
      <c r="D12" s="54">
        <v>350</v>
      </c>
      <c r="E12" s="54">
        <v>350</v>
      </c>
      <c r="F12" s="135"/>
    </row>
    <row r="13" spans="1:6" ht="19.5" customHeight="1">
      <c r="A13" s="38">
        <v>20106</v>
      </c>
      <c r="B13" s="39" t="s">
        <v>368</v>
      </c>
      <c r="C13" s="134">
        <v>27</v>
      </c>
      <c r="D13" s="54">
        <f t="shared" si="0"/>
        <v>25</v>
      </c>
      <c r="E13" s="54">
        <v>25</v>
      </c>
      <c r="F13" s="135"/>
    </row>
    <row r="14" spans="1:6" ht="19.5" customHeight="1">
      <c r="A14" s="38">
        <v>2010601</v>
      </c>
      <c r="B14" s="38" t="s">
        <v>365</v>
      </c>
      <c r="C14" s="136">
        <v>27</v>
      </c>
      <c r="D14" s="54">
        <f t="shared" si="0"/>
        <v>25</v>
      </c>
      <c r="E14" s="54">
        <v>25</v>
      </c>
      <c r="F14" s="135"/>
    </row>
    <row r="15" spans="1:6" ht="19.5" customHeight="1">
      <c r="A15" s="38">
        <v>20113</v>
      </c>
      <c r="B15" s="39" t="s">
        <v>369</v>
      </c>
      <c r="C15" s="134">
        <v>1</v>
      </c>
      <c r="D15" s="54">
        <f t="shared" si="0"/>
        <v>7</v>
      </c>
      <c r="E15" s="54">
        <v>7</v>
      </c>
      <c r="F15" s="135"/>
    </row>
    <row r="16" spans="1:6" ht="19.5" customHeight="1">
      <c r="A16" s="38">
        <v>2011308</v>
      </c>
      <c r="B16" s="38" t="s">
        <v>370</v>
      </c>
      <c r="C16" s="136">
        <v>1</v>
      </c>
      <c r="D16" s="54">
        <f t="shared" si="0"/>
        <v>7</v>
      </c>
      <c r="E16" s="54">
        <v>7</v>
      </c>
      <c r="F16" s="135"/>
    </row>
    <row r="17" spans="1:6" ht="19.5" customHeight="1">
      <c r="A17" s="38">
        <v>20131</v>
      </c>
      <c r="B17" s="39" t="s">
        <v>371</v>
      </c>
      <c r="C17" s="134">
        <v>108</v>
      </c>
      <c r="D17" s="54">
        <f t="shared" si="0"/>
        <v>112</v>
      </c>
      <c r="E17" s="54">
        <v>112</v>
      </c>
      <c r="F17" s="135"/>
    </row>
    <row r="18" spans="1:6" ht="19.5" customHeight="1">
      <c r="A18" s="38">
        <v>2013101</v>
      </c>
      <c r="B18" s="38" t="s">
        <v>365</v>
      </c>
      <c r="C18" s="136">
        <v>108</v>
      </c>
      <c r="D18" s="54">
        <f t="shared" si="0"/>
        <v>112</v>
      </c>
      <c r="E18" s="54">
        <v>112</v>
      </c>
      <c r="F18" s="135"/>
    </row>
    <row r="19" spans="1:6" ht="19.5" customHeight="1">
      <c r="A19" s="38">
        <v>204</v>
      </c>
      <c r="B19" s="39" t="s">
        <v>372</v>
      </c>
      <c r="C19" s="134"/>
      <c r="D19" s="54">
        <f t="shared" si="0"/>
        <v>1</v>
      </c>
      <c r="E19" s="54">
        <v>1</v>
      </c>
      <c r="F19" s="135"/>
    </row>
    <row r="20" spans="1:6" ht="19.5" customHeight="1">
      <c r="A20" s="38">
        <v>20401</v>
      </c>
      <c r="B20" s="39" t="s">
        <v>373</v>
      </c>
      <c r="C20" s="134"/>
      <c r="D20" s="54">
        <f t="shared" si="0"/>
        <v>1</v>
      </c>
      <c r="E20" s="54">
        <v>1</v>
      </c>
      <c r="F20" s="135"/>
    </row>
    <row r="21" spans="1:6" ht="19.5" customHeight="1">
      <c r="A21" s="38">
        <v>2040199</v>
      </c>
      <c r="B21" s="38" t="s">
        <v>374</v>
      </c>
      <c r="C21" s="134"/>
      <c r="D21" s="54">
        <f t="shared" si="0"/>
        <v>1</v>
      </c>
      <c r="E21" s="54">
        <v>1</v>
      </c>
      <c r="F21" s="135"/>
    </row>
    <row r="22" spans="1:6" ht="19.5" customHeight="1">
      <c r="A22" s="38">
        <v>207</v>
      </c>
      <c r="B22" s="39" t="s">
        <v>375</v>
      </c>
      <c r="C22" s="134">
        <v>40</v>
      </c>
      <c r="D22" s="54">
        <f t="shared" si="0"/>
        <v>29</v>
      </c>
      <c r="E22" s="54">
        <v>29</v>
      </c>
      <c r="F22" s="135"/>
    </row>
    <row r="23" spans="1:6" ht="19.5" customHeight="1">
      <c r="A23" s="38">
        <v>20701</v>
      </c>
      <c r="B23" s="39" t="s">
        <v>376</v>
      </c>
      <c r="C23" s="134">
        <v>40</v>
      </c>
      <c r="D23" s="54">
        <f t="shared" si="0"/>
        <v>29</v>
      </c>
      <c r="E23" s="54">
        <v>29</v>
      </c>
      <c r="F23" s="135"/>
    </row>
    <row r="24" spans="1:6" ht="19.5" customHeight="1">
      <c r="A24" s="38">
        <v>2070109</v>
      </c>
      <c r="B24" s="38" t="s">
        <v>377</v>
      </c>
      <c r="C24" s="136">
        <v>40</v>
      </c>
      <c r="D24" s="54">
        <f t="shared" si="0"/>
        <v>29</v>
      </c>
      <c r="E24" s="54">
        <v>29</v>
      </c>
      <c r="F24" s="135"/>
    </row>
    <row r="25" spans="1:6" ht="19.5" customHeight="1">
      <c r="A25" s="38">
        <v>208</v>
      </c>
      <c r="B25" s="39" t="s">
        <v>378</v>
      </c>
      <c r="C25" s="134">
        <v>375</v>
      </c>
      <c r="D25" s="54">
        <f t="shared" si="0"/>
        <v>549</v>
      </c>
      <c r="E25" s="54">
        <f>E26+E28+E30+E34+E36</f>
        <v>381</v>
      </c>
      <c r="F25" s="54">
        <f>F26+F28+F30+F34+F36</f>
        <v>168</v>
      </c>
    </row>
    <row r="26" spans="1:6" ht="19.5" customHeight="1">
      <c r="A26" s="38">
        <v>20801</v>
      </c>
      <c r="B26" s="39" t="s">
        <v>379</v>
      </c>
      <c r="C26" s="134">
        <v>74</v>
      </c>
      <c r="D26" s="54">
        <f t="shared" si="0"/>
        <v>73</v>
      </c>
      <c r="E26" s="54">
        <v>73</v>
      </c>
      <c r="F26" s="135"/>
    </row>
    <row r="27" spans="1:6" ht="19.5" customHeight="1">
      <c r="A27" s="38">
        <v>2080109</v>
      </c>
      <c r="B27" s="38" t="s">
        <v>380</v>
      </c>
      <c r="C27" s="136">
        <v>74</v>
      </c>
      <c r="D27" s="54">
        <f t="shared" si="0"/>
        <v>73</v>
      </c>
      <c r="E27" s="54">
        <v>73</v>
      </c>
      <c r="F27" s="135"/>
    </row>
    <row r="28" spans="1:6" ht="19.5" customHeight="1">
      <c r="A28" s="38">
        <v>20802</v>
      </c>
      <c r="B28" s="39" t="s">
        <v>381</v>
      </c>
      <c r="C28" s="134">
        <v>30</v>
      </c>
      <c r="D28" s="54">
        <f t="shared" si="0"/>
        <v>17</v>
      </c>
      <c r="E28" s="54">
        <v>17</v>
      </c>
      <c r="F28" s="135"/>
    </row>
    <row r="29" spans="1:6" ht="19.5" customHeight="1">
      <c r="A29" s="38">
        <v>2080201</v>
      </c>
      <c r="B29" s="38" t="s">
        <v>365</v>
      </c>
      <c r="C29" s="136">
        <v>30</v>
      </c>
      <c r="D29" s="54">
        <f t="shared" si="0"/>
        <v>17</v>
      </c>
      <c r="E29" s="54">
        <v>17</v>
      </c>
      <c r="F29" s="135"/>
    </row>
    <row r="30" spans="1:6" ht="19.5" customHeight="1">
      <c r="A30" s="38">
        <v>20805</v>
      </c>
      <c r="B30" s="39" t="s">
        <v>382</v>
      </c>
      <c r="C30" s="134">
        <v>223</v>
      </c>
      <c r="D30" s="54">
        <f t="shared" si="0"/>
        <v>242</v>
      </c>
      <c r="E30" s="54">
        <v>242</v>
      </c>
      <c r="F30" s="135"/>
    </row>
    <row r="31" spans="1:6" ht="19.5" customHeight="1">
      <c r="A31" s="38">
        <v>2080505</v>
      </c>
      <c r="B31" s="38" t="s">
        <v>383</v>
      </c>
      <c r="C31" s="136">
        <v>100</v>
      </c>
      <c r="D31" s="54">
        <f t="shared" si="0"/>
        <v>106</v>
      </c>
      <c r="E31" s="54">
        <v>106</v>
      </c>
      <c r="F31" s="135"/>
    </row>
    <row r="32" spans="1:6" ht="19.5" customHeight="1">
      <c r="A32" s="38">
        <v>2080506</v>
      </c>
      <c r="B32" s="38" t="s">
        <v>384</v>
      </c>
      <c r="C32" s="136">
        <v>52</v>
      </c>
      <c r="D32" s="54">
        <f t="shared" si="0"/>
        <v>53</v>
      </c>
      <c r="E32" s="54">
        <v>53</v>
      </c>
      <c r="F32" s="135"/>
    </row>
    <row r="33" spans="1:6" ht="19.5" customHeight="1">
      <c r="A33" s="38">
        <v>2080599</v>
      </c>
      <c r="B33" s="38" t="s">
        <v>385</v>
      </c>
      <c r="C33" s="136">
        <v>71</v>
      </c>
      <c r="D33" s="54">
        <f t="shared" si="0"/>
        <v>83</v>
      </c>
      <c r="E33" s="54">
        <v>83</v>
      </c>
      <c r="F33" s="135"/>
    </row>
    <row r="34" spans="1:6" ht="19.5" customHeight="1">
      <c r="A34" s="38">
        <v>20821</v>
      </c>
      <c r="B34" s="39" t="s">
        <v>386</v>
      </c>
      <c r="C34" s="134"/>
      <c r="D34" s="54">
        <f t="shared" si="0"/>
        <v>168</v>
      </c>
      <c r="E34" s="54"/>
      <c r="F34" s="54">
        <v>168</v>
      </c>
    </row>
    <row r="35" spans="1:6" ht="19.5" customHeight="1">
      <c r="A35" s="38">
        <v>2082102</v>
      </c>
      <c r="B35" s="38" t="s">
        <v>387</v>
      </c>
      <c r="C35" s="134"/>
      <c r="D35" s="54">
        <f t="shared" si="0"/>
        <v>168</v>
      </c>
      <c r="E35" s="54"/>
      <c r="F35" s="54">
        <v>168</v>
      </c>
    </row>
    <row r="36" spans="1:6" ht="19.5" customHeight="1">
      <c r="A36" s="38">
        <v>20828</v>
      </c>
      <c r="B36" s="39" t="s">
        <v>388</v>
      </c>
      <c r="C36" s="134">
        <v>48</v>
      </c>
      <c r="D36" s="54">
        <f t="shared" si="0"/>
        <v>49</v>
      </c>
      <c r="E36" s="54">
        <v>49</v>
      </c>
      <c r="F36" s="135"/>
    </row>
    <row r="37" spans="1:6" ht="19.5" customHeight="1">
      <c r="A37" s="38">
        <v>2082850</v>
      </c>
      <c r="B37" s="38" t="s">
        <v>389</v>
      </c>
      <c r="C37" s="136">
        <v>48</v>
      </c>
      <c r="D37" s="54">
        <f t="shared" si="0"/>
        <v>49</v>
      </c>
      <c r="E37" s="54">
        <v>49</v>
      </c>
      <c r="F37" s="135"/>
    </row>
    <row r="38" spans="1:6" ht="19.5" customHeight="1">
      <c r="A38" s="38">
        <v>210</v>
      </c>
      <c r="B38" s="39" t="s">
        <v>390</v>
      </c>
      <c r="C38" s="134">
        <v>77</v>
      </c>
      <c r="D38" s="54">
        <f t="shared" si="0"/>
        <v>70</v>
      </c>
      <c r="E38" s="54">
        <v>70</v>
      </c>
      <c r="F38" s="135"/>
    </row>
    <row r="39" spans="1:6" ht="19.5" customHeight="1">
      <c r="A39" s="38">
        <v>21011</v>
      </c>
      <c r="B39" s="39" t="s">
        <v>391</v>
      </c>
      <c r="C39" s="136">
        <v>77</v>
      </c>
      <c r="D39" s="54">
        <f t="shared" si="0"/>
        <v>70</v>
      </c>
      <c r="E39" s="54">
        <v>70</v>
      </c>
      <c r="F39" s="135"/>
    </row>
    <row r="40" spans="1:6" ht="19.5" customHeight="1">
      <c r="A40" s="38">
        <v>2101101</v>
      </c>
      <c r="B40" s="38" t="s">
        <v>392</v>
      </c>
      <c r="C40" s="136">
        <v>41</v>
      </c>
      <c r="D40" s="54">
        <f t="shared" si="0"/>
        <v>35</v>
      </c>
      <c r="E40" s="54">
        <v>35</v>
      </c>
      <c r="F40" s="135"/>
    </row>
    <row r="41" spans="1:6" ht="19.5" customHeight="1">
      <c r="A41" s="38">
        <v>2101102</v>
      </c>
      <c r="B41" s="38" t="s">
        <v>393</v>
      </c>
      <c r="C41" s="136">
        <v>36</v>
      </c>
      <c r="D41" s="54">
        <f t="shared" si="0"/>
        <v>35</v>
      </c>
      <c r="E41" s="54">
        <v>35</v>
      </c>
      <c r="F41" s="135"/>
    </row>
    <row r="42" spans="1:6" ht="19.5" customHeight="1">
      <c r="A42" s="38">
        <v>211</v>
      </c>
      <c r="B42" s="39" t="s">
        <v>394</v>
      </c>
      <c r="C42" s="136">
        <v>26</v>
      </c>
      <c r="D42" s="54">
        <f t="shared" si="0"/>
        <v>25</v>
      </c>
      <c r="E42" s="54">
        <v>25</v>
      </c>
      <c r="F42" s="135"/>
    </row>
    <row r="43" spans="1:6" ht="19.5" customHeight="1">
      <c r="A43" s="38">
        <v>21101</v>
      </c>
      <c r="B43" s="39" t="s">
        <v>395</v>
      </c>
      <c r="C43" s="136">
        <v>26</v>
      </c>
      <c r="D43" s="54">
        <f t="shared" si="0"/>
        <v>25</v>
      </c>
      <c r="E43" s="54">
        <v>25</v>
      </c>
      <c r="F43" s="135"/>
    </row>
    <row r="44" spans="1:6" ht="19.5" customHeight="1">
      <c r="A44" s="38">
        <v>2110101</v>
      </c>
      <c r="B44" s="38" t="s">
        <v>365</v>
      </c>
      <c r="C44" s="136">
        <v>26</v>
      </c>
      <c r="D44" s="54">
        <f t="shared" si="0"/>
        <v>25</v>
      </c>
      <c r="E44" s="54">
        <v>25</v>
      </c>
      <c r="F44" s="135"/>
    </row>
    <row r="45" spans="1:6" ht="19.5" customHeight="1">
      <c r="A45" s="38">
        <v>212</v>
      </c>
      <c r="B45" s="39" t="s">
        <v>396</v>
      </c>
      <c r="C45" s="136">
        <v>138</v>
      </c>
      <c r="D45" s="54">
        <f t="shared" si="0"/>
        <v>124</v>
      </c>
      <c r="E45" s="54">
        <f>E46+E49</f>
        <v>99</v>
      </c>
      <c r="F45" s="54">
        <f>F46+F49</f>
        <v>25</v>
      </c>
    </row>
    <row r="46" spans="1:6" ht="19.5" customHeight="1">
      <c r="A46" s="38">
        <v>21201</v>
      </c>
      <c r="B46" s="39" t="s">
        <v>397</v>
      </c>
      <c r="C46" s="136">
        <v>89</v>
      </c>
      <c r="D46" s="54">
        <f t="shared" si="0"/>
        <v>99</v>
      </c>
      <c r="E46" s="54">
        <v>99</v>
      </c>
      <c r="F46" s="135"/>
    </row>
    <row r="47" spans="1:6" ht="19.5" customHeight="1">
      <c r="A47" s="38">
        <v>2120101</v>
      </c>
      <c r="B47" s="38" t="s">
        <v>365</v>
      </c>
      <c r="C47" s="136">
        <v>15</v>
      </c>
      <c r="D47" s="54">
        <f t="shared" si="0"/>
        <v>14</v>
      </c>
      <c r="E47" s="54">
        <v>14</v>
      </c>
      <c r="F47" s="135"/>
    </row>
    <row r="48" spans="1:6" ht="19.5" customHeight="1">
      <c r="A48" s="38">
        <v>2120104</v>
      </c>
      <c r="B48" s="38" t="s">
        <v>398</v>
      </c>
      <c r="C48" s="136">
        <v>74</v>
      </c>
      <c r="D48" s="54">
        <f t="shared" si="0"/>
        <v>85</v>
      </c>
      <c r="E48" s="54">
        <v>85</v>
      </c>
      <c r="F48" s="135"/>
    </row>
    <row r="49" spans="1:6" ht="19.5" customHeight="1">
      <c r="A49" s="38">
        <v>21205</v>
      </c>
      <c r="B49" s="39" t="s">
        <v>399</v>
      </c>
      <c r="C49" s="136"/>
      <c r="D49" s="54">
        <f t="shared" si="0"/>
        <v>25</v>
      </c>
      <c r="E49" s="54"/>
      <c r="F49" s="54">
        <v>25</v>
      </c>
    </row>
    <row r="50" spans="1:6" ht="19.5" customHeight="1">
      <c r="A50" s="38">
        <v>2120501</v>
      </c>
      <c r="B50" s="38" t="s">
        <v>400</v>
      </c>
      <c r="C50" s="136">
        <v>49</v>
      </c>
      <c r="D50" s="54">
        <f t="shared" si="0"/>
        <v>25</v>
      </c>
      <c r="E50" s="54"/>
      <c r="F50" s="54">
        <v>25</v>
      </c>
    </row>
    <row r="51" spans="1:6" ht="19.5" customHeight="1">
      <c r="A51" s="38">
        <v>213</v>
      </c>
      <c r="B51" s="39" t="s">
        <v>401</v>
      </c>
      <c r="C51" s="136">
        <v>352</v>
      </c>
      <c r="D51" s="54">
        <f t="shared" si="0"/>
        <v>528</v>
      </c>
      <c r="E51" s="54">
        <f>E52+E57</f>
        <v>130</v>
      </c>
      <c r="F51" s="54">
        <f>F52+F57</f>
        <v>398</v>
      </c>
    </row>
    <row r="52" spans="1:6" ht="19.5" customHeight="1">
      <c r="A52" s="38">
        <v>21301</v>
      </c>
      <c r="B52" s="39" t="s">
        <v>402</v>
      </c>
      <c r="C52" s="136">
        <v>157</v>
      </c>
      <c r="D52" s="54">
        <f t="shared" si="0"/>
        <v>162</v>
      </c>
      <c r="E52" s="54">
        <f>E53+E54+E55+E56</f>
        <v>130</v>
      </c>
      <c r="F52" s="54">
        <f>F53+F54+F55+F56</f>
        <v>32</v>
      </c>
    </row>
    <row r="53" spans="1:6" ht="19.5" customHeight="1">
      <c r="A53" s="38">
        <v>2130104</v>
      </c>
      <c r="B53" s="38" t="s">
        <v>389</v>
      </c>
      <c r="C53" s="136">
        <v>123</v>
      </c>
      <c r="D53" s="54">
        <f t="shared" si="0"/>
        <v>127</v>
      </c>
      <c r="E53" s="54">
        <v>127</v>
      </c>
      <c r="F53" s="54"/>
    </row>
    <row r="54" spans="1:6" ht="19.5" customHeight="1">
      <c r="A54" s="38">
        <v>2130108</v>
      </c>
      <c r="B54" s="38" t="s">
        <v>403</v>
      </c>
      <c r="C54" s="136">
        <v>1</v>
      </c>
      <c r="D54" s="54">
        <f t="shared" si="0"/>
        <v>2</v>
      </c>
      <c r="E54" s="54">
        <v>2</v>
      </c>
      <c r="F54" s="54"/>
    </row>
    <row r="55" spans="1:6" ht="19.5" customHeight="1">
      <c r="A55" s="38">
        <v>2130119</v>
      </c>
      <c r="B55" s="38" t="s">
        <v>404</v>
      </c>
      <c r="C55" s="136">
        <v>1</v>
      </c>
      <c r="D55" s="54">
        <f t="shared" si="0"/>
        <v>1</v>
      </c>
      <c r="E55" s="54">
        <v>1</v>
      </c>
      <c r="F55" s="54"/>
    </row>
    <row r="56" spans="1:6" ht="19.5" customHeight="1">
      <c r="A56" s="38">
        <v>2130152</v>
      </c>
      <c r="B56" s="38" t="s">
        <v>405</v>
      </c>
      <c r="C56" s="136">
        <v>33</v>
      </c>
      <c r="D56" s="54">
        <f t="shared" si="0"/>
        <v>32</v>
      </c>
      <c r="E56" s="54"/>
      <c r="F56" s="54">
        <v>32</v>
      </c>
    </row>
    <row r="57" spans="1:6" ht="19.5" customHeight="1">
      <c r="A57" s="38">
        <v>21307</v>
      </c>
      <c r="B57" s="39" t="s">
        <v>406</v>
      </c>
      <c r="C57" s="136"/>
      <c r="D57" s="54">
        <f t="shared" si="0"/>
        <v>366</v>
      </c>
      <c r="E57" s="54"/>
      <c r="F57" s="54">
        <v>366</v>
      </c>
    </row>
    <row r="58" spans="1:6" ht="19.5" customHeight="1">
      <c r="A58" s="38">
        <v>2130705</v>
      </c>
      <c r="B58" s="38" t="s">
        <v>407</v>
      </c>
      <c r="C58" s="136">
        <v>195</v>
      </c>
      <c r="D58" s="54">
        <f t="shared" si="0"/>
        <v>366</v>
      </c>
      <c r="E58" s="54"/>
      <c r="F58" s="54">
        <v>366</v>
      </c>
    </row>
    <row r="59" spans="1:6" ht="19.5" customHeight="1">
      <c r="A59" s="38">
        <v>215</v>
      </c>
      <c r="B59" s="39" t="s">
        <v>408</v>
      </c>
      <c r="C59" s="136">
        <v>26</v>
      </c>
      <c r="D59" s="54">
        <f t="shared" si="0"/>
        <v>12</v>
      </c>
      <c r="E59" s="54">
        <v>12</v>
      </c>
      <c r="F59" s="54"/>
    </row>
    <row r="60" spans="1:6" ht="19.5" customHeight="1">
      <c r="A60" s="38">
        <v>21508</v>
      </c>
      <c r="B60" s="39" t="s">
        <v>409</v>
      </c>
      <c r="C60" s="136">
        <v>26</v>
      </c>
      <c r="D60" s="54">
        <f t="shared" si="0"/>
        <v>12</v>
      </c>
      <c r="E60" s="54">
        <v>12</v>
      </c>
      <c r="F60" s="135"/>
    </row>
    <row r="61" spans="1:6" ht="19.5" customHeight="1">
      <c r="A61" s="38">
        <v>2150801</v>
      </c>
      <c r="B61" s="38" t="s">
        <v>365</v>
      </c>
      <c r="C61" s="136">
        <v>26</v>
      </c>
      <c r="D61" s="54">
        <f t="shared" si="0"/>
        <v>12</v>
      </c>
      <c r="E61" s="54">
        <v>12</v>
      </c>
      <c r="F61" s="135"/>
    </row>
    <row r="62" spans="1:6" ht="19.5" customHeight="1">
      <c r="A62" s="38">
        <v>221</v>
      </c>
      <c r="B62" s="39" t="s">
        <v>410</v>
      </c>
      <c r="C62" s="136">
        <v>78</v>
      </c>
      <c r="D62" s="54">
        <f t="shared" si="0"/>
        <v>83</v>
      </c>
      <c r="E62" s="54">
        <v>83</v>
      </c>
      <c r="F62" s="135"/>
    </row>
    <row r="63" spans="1:6" ht="19.5" customHeight="1">
      <c r="A63" s="38">
        <v>22102</v>
      </c>
      <c r="B63" s="39" t="s">
        <v>411</v>
      </c>
      <c r="C63" s="136">
        <v>78</v>
      </c>
      <c r="D63" s="54">
        <f t="shared" si="0"/>
        <v>83</v>
      </c>
      <c r="E63" s="54">
        <v>83</v>
      </c>
      <c r="F63" s="135"/>
    </row>
    <row r="64" spans="1:6" ht="19.5" customHeight="1">
      <c r="A64" s="38">
        <v>2210201</v>
      </c>
      <c r="B64" s="38" t="s">
        <v>412</v>
      </c>
      <c r="C64" s="136">
        <v>78</v>
      </c>
      <c r="D64" s="54">
        <f t="shared" si="0"/>
        <v>83</v>
      </c>
      <c r="E64" s="54">
        <v>83</v>
      </c>
      <c r="F64" s="135"/>
    </row>
    <row r="65" spans="1:6" ht="19.5" customHeight="1">
      <c r="A65" s="38">
        <v>224</v>
      </c>
      <c r="B65" s="39" t="s">
        <v>413</v>
      </c>
      <c r="C65" s="136">
        <v>51</v>
      </c>
      <c r="D65" s="54">
        <f t="shared" si="0"/>
        <v>62</v>
      </c>
      <c r="E65" s="54">
        <v>62</v>
      </c>
      <c r="F65" s="135"/>
    </row>
    <row r="66" spans="1:6" ht="19.5" customHeight="1">
      <c r="A66" s="38">
        <v>22401</v>
      </c>
      <c r="B66" s="39" t="s">
        <v>414</v>
      </c>
      <c r="C66" s="136">
        <v>51</v>
      </c>
      <c r="D66" s="54">
        <f t="shared" si="0"/>
        <v>48</v>
      </c>
      <c r="E66" s="54">
        <v>48</v>
      </c>
      <c r="F66" s="135"/>
    </row>
    <row r="67" spans="1:6" ht="19.5" customHeight="1">
      <c r="A67" s="38">
        <v>2240101</v>
      </c>
      <c r="B67" s="38" t="s">
        <v>365</v>
      </c>
      <c r="C67" s="136">
        <v>34</v>
      </c>
      <c r="D67" s="54">
        <f t="shared" si="0"/>
        <v>45</v>
      </c>
      <c r="E67" s="54">
        <v>45</v>
      </c>
      <c r="F67" s="135"/>
    </row>
    <row r="68" spans="1:6" ht="19.5" customHeight="1">
      <c r="A68" s="38">
        <v>2240106</v>
      </c>
      <c r="B68" s="38" t="s">
        <v>415</v>
      </c>
      <c r="C68" s="136">
        <v>17</v>
      </c>
      <c r="D68" s="54">
        <f t="shared" si="0"/>
        <v>2</v>
      </c>
      <c r="E68" s="54">
        <v>2</v>
      </c>
      <c r="F68" s="135"/>
    </row>
    <row r="69" spans="1:6" ht="19.5" customHeight="1">
      <c r="A69" s="38">
        <v>2240108</v>
      </c>
      <c r="B69" s="38" t="s">
        <v>416</v>
      </c>
      <c r="C69" s="136"/>
      <c r="D69" s="54">
        <f t="shared" si="0"/>
        <v>1</v>
      </c>
      <c r="E69" s="54">
        <v>1</v>
      </c>
      <c r="F69" s="135"/>
    </row>
    <row r="70" spans="1:6" ht="19.5" customHeight="1">
      <c r="A70" s="38">
        <v>22402</v>
      </c>
      <c r="B70" s="39" t="s">
        <v>417</v>
      </c>
      <c r="C70" s="136"/>
      <c r="D70" s="54">
        <f t="shared" si="0"/>
        <v>14</v>
      </c>
      <c r="E70" s="54">
        <v>14</v>
      </c>
      <c r="F70" s="135"/>
    </row>
    <row r="71" spans="1:6" ht="19.5" customHeight="1">
      <c r="A71" s="38">
        <v>2240299</v>
      </c>
      <c r="B71" s="38" t="s">
        <v>418</v>
      </c>
      <c r="C71" s="136"/>
      <c r="D71" s="54">
        <f t="shared" si="0"/>
        <v>14</v>
      </c>
      <c r="E71" s="54">
        <v>14</v>
      </c>
      <c r="F71" s="135"/>
    </row>
    <row r="72" spans="1:6" ht="19.5" customHeight="1">
      <c r="A72" s="38">
        <v>229</v>
      </c>
      <c r="B72" s="39" t="s">
        <v>419</v>
      </c>
      <c r="C72" s="136">
        <v>1</v>
      </c>
      <c r="D72" s="54">
        <f t="shared" si="0"/>
        <v>1</v>
      </c>
      <c r="E72" s="54">
        <v>1</v>
      </c>
      <c r="F72" s="135"/>
    </row>
    <row r="73" spans="1:6" ht="19.5" customHeight="1">
      <c r="A73" s="38">
        <v>22902</v>
      </c>
      <c r="B73" s="39" t="s">
        <v>420</v>
      </c>
      <c r="C73" s="136">
        <v>1</v>
      </c>
      <c r="D73" s="54">
        <f t="shared" si="0"/>
        <v>1</v>
      </c>
      <c r="E73" s="54">
        <v>1</v>
      </c>
      <c r="F73" s="135"/>
    </row>
    <row r="74" spans="1:6" ht="19.5" customHeight="1">
      <c r="A74" s="38">
        <v>2290201</v>
      </c>
      <c r="B74" s="38" t="s">
        <v>421</v>
      </c>
      <c r="C74" s="136">
        <v>1</v>
      </c>
      <c r="D74" s="54">
        <f>E74+F74</f>
        <v>1</v>
      </c>
      <c r="E74" s="54">
        <v>1</v>
      </c>
      <c r="F74" s="135"/>
    </row>
    <row r="75" spans="1:6" ht="19.5" customHeight="1">
      <c r="A75" s="38"/>
      <c r="B75" s="45" t="s">
        <v>422</v>
      </c>
      <c r="C75" s="54">
        <f>C7+C19+C22+C25+C38+C42+C45+C51+C59+C62+C65+C72</f>
        <v>1463</v>
      </c>
      <c r="D75" s="54">
        <f>D7+D19+D22+D25+D38+D42+D45+D51+D59+D62+D65+D72</f>
        <v>2013</v>
      </c>
      <c r="E75" s="54">
        <f>E7+E19+E22+E25+E38+E42+E45+E51+E59+E62+E65+E72</f>
        <v>1422</v>
      </c>
      <c r="F75" s="54">
        <f>F7+F19+F22+F25+F38+F42+F45+F51+F59+F62+F65+F72</f>
        <v>591</v>
      </c>
    </row>
    <row r="76" spans="1:6" ht="19.5" customHeight="1">
      <c r="A76" s="137" t="s">
        <v>423</v>
      </c>
      <c r="B76" s="29"/>
      <c r="C76" s="29"/>
      <c r="D76" s="29"/>
      <c r="E76" s="29"/>
      <c r="F76" s="29"/>
    </row>
    <row r="77" spans="1:6" ht="12.75" customHeight="1">
      <c r="A77" s="29"/>
      <c r="B77" s="29"/>
      <c r="C77" s="29"/>
      <c r="D77" s="29"/>
      <c r="E77" s="29"/>
      <c r="F77" s="29"/>
    </row>
    <row r="78" spans="1:6" ht="12.75" customHeight="1">
      <c r="A78" s="29"/>
      <c r="B78" s="29"/>
      <c r="C78" s="29"/>
      <c r="D78" s="29"/>
      <c r="E78" s="29"/>
      <c r="F78" s="29"/>
    </row>
    <row r="79" spans="1:6" ht="12.75" customHeight="1">
      <c r="A79" s="29"/>
      <c r="B79" s="29"/>
      <c r="C79" s="29"/>
      <c r="D79" s="29"/>
      <c r="E79" s="29"/>
      <c r="F79" s="29"/>
    </row>
    <row r="80" spans="1:6" ht="12.75" customHeight="1">
      <c r="A80" s="29"/>
      <c r="B80" s="29"/>
      <c r="C80" s="29"/>
      <c r="E80" s="29"/>
      <c r="F80" s="29"/>
    </row>
    <row r="81" spans="1:6" ht="12.75" customHeight="1">
      <c r="A81" s="29"/>
      <c r="B81" s="29"/>
      <c r="C81" s="29"/>
      <c r="E81" s="29"/>
      <c r="F81" s="29"/>
    </row>
    <row r="82" s="29" customFormat="1" ht="12.75" customHeight="1"/>
    <row r="83" spans="1:2" ht="12.75" customHeight="1">
      <c r="A83" s="29"/>
      <c r="B83" s="29"/>
    </row>
    <row r="84" spans="1:5" ht="12.75" customHeight="1">
      <c r="A84" s="29"/>
      <c r="B84" s="29"/>
      <c r="E84" s="29"/>
    </row>
    <row r="85" spans="1:2" ht="12.75" customHeight="1">
      <c r="A85" s="29"/>
      <c r="B85" s="29"/>
    </row>
    <row r="86" spans="1:2" ht="12.75" customHeight="1">
      <c r="A86" s="29"/>
      <c r="B86" s="29"/>
    </row>
    <row r="87" spans="2:4" ht="12.75" customHeight="1">
      <c r="B87" s="29"/>
      <c r="D87" s="29"/>
    </row>
    <row r="89" ht="12.75" customHeight="1">
      <c r="A89" s="29"/>
    </row>
    <row r="91" ht="12.75" customHeight="1">
      <c r="B91" s="29"/>
    </row>
    <row r="92" ht="12.75" customHeight="1">
      <c r="B92" s="29"/>
    </row>
  </sheetData>
  <sheetProtection/>
  <mergeCells count="4">
    <mergeCell ref="A2:F2"/>
    <mergeCell ref="A5:B5"/>
    <mergeCell ref="D5:F5"/>
    <mergeCell ref="C5:C6"/>
  </mergeCells>
  <printOptions horizontalCentered="1"/>
  <pageMargins left="0" right="0" top="1" bottom="1" header="0.5" footer="0.5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3" width="21.875" style="27" customWidth="1"/>
    <col min="4" max="4" width="25.00390625" style="27" customWidth="1"/>
    <col min="5" max="5" width="31.75390625" style="27" customWidth="1"/>
    <col min="6" max="16384" width="6.875" style="27" customWidth="1"/>
  </cols>
  <sheetData>
    <row r="1" spans="1:5" ht="19.5" customHeight="1">
      <c r="A1" s="28" t="s">
        <v>424</v>
      </c>
      <c r="E1" s="121"/>
    </row>
    <row r="2" spans="1:5" ht="51.75" customHeight="1">
      <c r="A2" s="122" t="s">
        <v>425</v>
      </c>
      <c r="B2" s="122"/>
      <c r="C2" s="122"/>
      <c r="D2" s="122"/>
      <c r="E2" s="122"/>
    </row>
    <row r="3" spans="1:5" ht="19.5" customHeight="1">
      <c r="A3" s="123"/>
      <c r="B3" s="123"/>
      <c r="C3" s="123"/>
      <c r="D3" s="123"/>
      <c r="E3" s="123"/>
    </row>
    <row r="4" spans="1:5" s="108" customFormat="1" ht="19.5" customHeight="1">
      <c r="A4" s="36"/>
      <c r="B4" s="35"/>
      <c r="C4" s="35"/>
      <c r="D4" s="35"/>
      <c r="E4" s="124" t="s">
        <v>313</v>
      </c>
    </row>
    <row r="5" spans="1:5" s="108" customFormat="1" ht="19.5" customHeight="1">
      <c r="A5" s="48" t="s">
        <v>426</v>
      </c>
      <c r="B5" s="48"/>
      <c r="C5" s="48" t="s">
        <v>427</v>
      </c>
      <c r="D5" s="48"/>
      <c r="E5" s="48"/>
    </row>
    <row r="6" spans="1:5" s="108" customFormat="1" ht="19.5" customHeight="1">
      <c r="A6" s="48" t="s">
        <v>358</v>
      </c>
      <c r="B6" s="48" t="s">
        <v>359</v>
      </c>
      <c r="C6" s="48" t="s">
        <v>318</v>
      </c>
      <c r="D6" s="48" t="s">
        <v>428</v>
      </c>
      <c r="E6" s="48" t="s">
        <v>429</v>
      </c>
    </row>
    <row r="7" spans="1:10" s="108" customFormat="1" ht="19.5" customHeight="1">
      <c r="A7" s="125" t="s">
        <v>430</v>
      </c>
      <c r="B7" s="126" t="s">
        <v>431</v>
      </c>
      <c r="C7" s="89">
        <f>C8+C21+C50</f>
        <v>2013</v>
      </c>
      <c r="D7" s="89"/>
      <c r="E7" s="89">
        <f>SUM(E8,E21,E50)</f>
        <v>262</v>
      </c>
      <c r="J7" s="94"/>
    </row>
    <row r="8" spans="1:7" s="108" customFormat="1" ht="19.5" customHeight="1">
      <c r="A8" s="127" t="s">
        <v>432</v>
      </c>
      <c r="B8" s="128" t="s">
        <v>433</v>
      </c>
      <c r="C8" s="129">
        <f>SUM(C9:C20)</f>
        <v>1088</v>
      </c>
      <c r="D8" s="130">
        <f>SUM(D9:D20)</f>
        <v>1088</v>
      </c>
      <c r="E8" s="129">
        <f>SUM(E9:E20)</f>
        <v>0</v>
      </c>
      <c r="G8" s="94"/>
    </row>
    <row r="9" spans="1:11" s="108" customFormat="1" ht="19.5" customHeight="1">
      <c r="A9" s="127" t="s">
        <v>434</v>
      </c>
      <c r="B9" s="128" t="s">
        <v>435</v>
      </c>
      <c r="C9" s="129">
        <f aca="true" t="shared" si="0" ref="C9:C57">SUM(D9+E9)</f>
        <v>235</v>
      </c>
      <c r="D9" s="130">
        <v>235</v>
      </c>
      <c r="E9" s="89"/>
      <c r="F9" s="94"/>
      <c r="G9" s="94"/>
      <c r="K9" s="94"/>
    </row>
    <row r="10" spans="1:8" s="108" customFormat="1" ht="19.5" customHeight="1">
      <c r="A10" s="127" t="s">
        <v>436</v>
      </c>
      <c r="B10" s="128" t="s">
        <v>437</v>
      </c>
      <c r="C10" s="129">
        <f t="shared" si="0"/>
        <v>109</v>
      </c>
      <c r="D10" s="130">
        <v>109</v>
      </c>
      <c r="E10" s="89"/>
      <c r="F10" s="94"/>
      <c r="H10" s="94"/>
    </row>
    <row r="11" spans="1:8" s="108" customFormat="1" ht="19.5" customHeight="1">
      <c r="A11" s="127" t="s">
        <v>438</v>
      </c>
      <c r="B11" s="128" t="s">
        <v>439</v>
      </c>
      <c r="C11" s="129">
        <f t="shared" si="0"/>
        <v>56</v>
      </c>
      <c r="D11" s="130">
        <v>56</v>
      </c>
      <c r="E11" s="89"/>
      <c r="F11" s="94"/>
      <c r="H11" s="94"/>
    </row>
    <row r="12" spans="1:8" s="108" customFormat="1" ht="19.5" customHeight="1">
      <c r="A12" s="127" t="s">
        <v>440</v>
      </c>
      <c r="B12" s="128" t="s">
        <v>441</v>
      </c>
      <c r="C12" s="129">
        <f t="shared" si="0"/>
        <v>229</v>
      </c>
      <c r="D12" s="130">
        <v>229</v>
      </c>
      <c r="E12" s="89"/>
      <c r="F12" s="94"/>
      <c r="G12" s="94"/>
      <c r="H12" s="94"/>
    </row>
    <row r="13" spans="1:10" s="108" customFormat="1" ht="19.5" customHeight="1">
      <c r="A13" s="127" t="s">
        <v>442</v>
      </c>
      <c r="B13" s="128" t="s">
        <v>443</v>
      </c>
      <c r="C13" s="129">
        <f t="shared" si="0"/>
        <v>106</v>
      </c>
      <c r="D13" s="130">
        <v>106</v>
      </c>
      <c r="E13" s="89"/>
      <c r="F13" s="94"/>
      <c r="J13" s="94"/>
    </row>
    <row r="14" spans="1:11" s="108" customFormat="1" ht="19.5" customHeight="1">
      <c r="A14" s="127" t="s">
        <v>444</v>
      </c>
      <c r="B14" s="128" t="s">
        <v>445</v>
      </c>
      <c r="C14" s="129">
        <f t="shared" si="0"/>
        <v>53</v>
      </c>
      <c r="D14" s="130">
        <v>53</v>
      </c>
      <c r="E14" s="89"/>
      <c r="F14" s="94"/>
      <c r="G14" s="94"/>
      <c r="K14" s="94"/>
    </row>
    <row r="15" spans="1:11" s="108" customFormat="1" ht="19.5" customHeight="1">
      <c r="A15" s="127" t="s">
        <v>446</v>
      </c>
      <c r="B15" s="128" t="s">
        <v>447</v>
      </c>
      <c r="C15" s="129">
        <f t="shared" si="0"/>
        <v>70</v>
      </c>
      <c r="D15" s="130">
        <v>70</v>
      </c>
      <c r="E15" s="89"/>
      <c r="F15" s="94"/>
      <c r="G15" s="94"/>
      <c r="H15" s="94"/>
      <c r="K15" s="94"/>
    </row>
    <row r="16" spans="1:11" s="108" customFormat="1" ht="19.5" customHeight="1">
      <c r="A16" s="127" t="s">
        <v>448</v>
      </c>
      <c r="B16" s="128" t="s">
        <v>449</v>
      </c>
      <c r="C16" s="129">
        <f t="shared" si="0"/>
        <v>0</v>
      </c>
      <c r="D16" s="130"/>
      <c r="E16" s="89"/>
      <c r="F16" s="94"/>
      <c r="G16" s="94"/>
      <c r="K16" s="94"/>
    </row>
    <row r="17" spans="1:11" s="108" customFormat="1" ht="19.5" customHeight="1">
      <c r="A17" s="127" t="s">
        <v>450</v>
      </c>
      <c r="B17" s="128" t="s">
        <v>451</v>
      </c>
      <c r="C17" s="129">
        <f t="shared" si="0"/>
        <v>0</v>
      </c>
      <c r="D17" s="89"/>
      <c r="E17" s="89"/>
      <c r="F17" s="94"/>
      <c r="G17" s="94"/>
      <c r="K17" s="94"/>
    </row>
    <row r="18" spans="1:11" s="108" customFormat="1" ht="19.5" customHeight="1">
      <c r="A18" s="127" t="s">
        <v>452</v>
      </c>
      <c r="B18" s="128" t="s">
        <v>453</v>
      </c>
      <c r="C18" s="129">
        <f t="shared" si="0"/>
        <v>83</v>
      </c>
      <c r="D18" s="130">
        <v>83</v>
      </c>
      <c r="E18" s="89"/>
      <c r="F18" s="94"/>
      <c r="G18" s="94"/>
      <c r="K18" s="94"/>
    </row>
    <row r="19" spans="1:11" s="108" customFormat="1" ht="19.5" customHeight="1">
      <c r="A19" s="127" t="s">
        <v>454</v>
      </c>
      <c r="B19" s="128" t="s">
        <v>455</v>
      </c>
      <c r="C19" s="129">
        <f t="shared" si="0"/>
        <v>0</v>
      </c>
      <c r="D19" s="89"/>
      <c r="E19" s="89"/>
      <c r="F19" s="94"/>
      <c r="G19" s="94"/>
      <c r="I19" s="94"/>
      <c r="K19" s="94"/>
    </row>
    <row r="20" spans="1:11" s="108" customFormat="1" ht="19.5" customHeight="1">
      <c r="A20" s="127" t="s">
        <v>456</v>
      </c>
      <c r="B20" s="128" t="s">
        <v>457</v>
      </c>
      <c r="C20" s="129">
        <f t="shared" si="0"/>
        <v>147</v>
      </c>
      <c r="D20" s="130">
        <v>147</v>
      </c>
      <c r="E20" s="89"/>
      <c r="F20" s="94"/>
      <c r="G20" s="94"/>
      <c r="K20" s="94"/>
    </row>
    <row r="21" spans="1:7" s="108" customFormat="1" ht="19.5" customHeight="1">
      <c r="A21" s="127" t="s">
        <v>458</v>
      </c>
      <c r="B21" s="128" t="s">
        <v>459</v>
      </c>
      <c r="C21" s="129">
        <f>SUM(C22:C49)</f>
        <v>262</v>
      </c>
      <c r="D21" s="129">
        <f>SUM(D22:D49)</f>
        <v>0</v>
      </c>
      <c r="E21" s="129">
        <f>SUM(E22:E49)</f>
        <v>262</v>
      </c>
      <c r="F21" s="94"/>
      <c r="G21" s="94"/>
    </row>
    <row r="22" spans="1:14" s="108" customFormat="1" ht="19.5" customHeight="1">
      <c r="A22" s="127" t="s">
        <v>460</v>
      </c>
      <c r="B22" s="78" t="s">
        <v>461</v>
      </c>
      <c r="C22" s="129">
        <f t="shared" si="0"/>
        <v>27</v>
      </c>
      <c r="D22" s="89"/>
      <c r="E22" s="89">
        <v>27</v>
      </c>
      <c r="F22" s="94"/>
      <c r="G22" s="94"/>
      <c r="H22" s="94"/>
      <c r="N22" s="94"/>
    </row>
    <row r="23" spans="1:7" s="108" customFormat="1" ht="19.5" customHeight="1">
      <c r="A23" s="127" t="s">
        <v>462</v>
      </c>
      <c r="B23" s="131" t="s">
        <v>463</v>
      </c>
      <c r="C23" s="129">
        <f t="shared" si="0"/>
        <v>2</v>
      </c>
      <c r="D23" s="89"/>
      <c r="E23" s="89">
        <v>2</v>
      </c>
      <c r="F23" s="94"/>
      <c r="G23" s="94"/>
    </row>
    <row r="24" spans="1:10" s="108" customFormat="1" ht="19.5" customHeight="1">
      <c r="A24" s="127" t="s">
        <v>464</v>
      </c>
      <c r="B24" s="131" t="s">
        <v>465</v>
      </c>
      <c r="C24" s="129">
        <f t="shared" si="0"/>
        <v>0</v>
      </c>
      <c r="D24" s="89"/>
      <c r="E24" s="89"/>
      <c r="F24" s="94"/>
      <c r="H24" s="94"/>
      <c r="J24" s="94"/>
    </row>
    <row r="25" spans="1:8" s="108" customFormat="1" ht="19.5" customHeight="1">
      <c r="A25" s="127" t="s">
        <v>466</v>
      </c>
      <c r="B25" s="131" t="s">
        <v>467</v>
      </c>
      <c r="C25" s="129">
        <f t="shared" si="0"/>
        <v>0</v>
      </c>
      <c r="D25" s="89"/>
      <c r="E25" s="89"/>
      <c r="F25" s="94"/>
      <c r="G25" s="94"/>
      <c r="H25" s="94"/>
    </row>
    <row r="26" spans="1:6" s="108" customFormat="1" ht="19.5" customHeight="1">
      <c r="A26" s="127" t="s">
        <v>468</v>
      </c>
      <c r="B26" s="131" t="s">
        <v>469</v>
      </c>
      <c r="C26" s="129">
        <f t="shared" si="0"/>
        <v>4</v>
      </c>
      <c r="D26" s="89"/>
      <c r="E26" s="89">
        <v>4</v>
      </c>
      <c r="F26" s="94"/>
    </row>
    <row r="27" spans="1:12" s="108" customFormat="1" ht="19.5" customHeight="1">
      <c r="A27" s="127" t="s">
        <v>470</v>
      </c>
      <c r="B27" s="131" t="s">
        <v>471</v>
      </c>
      <c r="C27" s="129">
        <f t="shared" si="0"/>
        <v>4</v>
      </c>
      <c r="D27" s="89"/>
      <c r="E27" s="89">
        <v>4</v>
      </c>
      <c r="F27" s="94"/>
      <c r="G27" s="94"/>
      <c r="I27" s="94"/>
      <c r="L27" s="94"/>
    </row>
    <row r="28" spans="1:8" s="108" customFormat="1" ht="19.5" customHeight="1">
      <c r="A28" s="127" t="s">
        <v>472</v>
      </c>
      <c r="B28" s="131" t="s">
        <v>473</v>
      </c>
      <c r="C28" s="129">
        <f t="shared" si="0"/>
        <v>8</v>
      </c>
      <c r="D28" s="89"/>
      <c r="E28" s="89">
        <v>8</v>
      </c>
      <c r="F28" s="94"/>
      <c r="G28" s="94"/>
      <c r="H28" s="94"/>
    </row>
    <row r="29" spans="1:7" s="108" customFormat="1" ht="19.5" customHeight="1">
      <c r="A29" s="127" t="s">
        <v>474</v>
      </c>
      <c r="B29" s="131" t="s">
        <v>475</v>
      </c>
      <c r="C29" s="129">
        <f t="shared" si="0"/>
        <v>0</v>
      </c>
      <c r="D29" s="89"/>
      <c r="E29" s="89"/>
      <c r="F29" s="94"/>
      <c r="G29" s="94"/>
    </row>
    <row r="30" spans="1:7" s="108" customFormat="1" ht="19.5" customHeight="1">
      <c r="A30" s="127" t="s">
        <v>476</v>
      </c>
      <c r="B30" s="131" t="s">
        <v>477</v>
      </c>
      <c r="C30" s="129">
        <f t="shared" si="0"/>
        <v>0</v>
      </c>
      <c r="D30" s="89"/>
      <c r="E30" s="89"/>
      <c r="F30" s="94"/>
      <c r="G30" s="94"/>
    </row>
    <row r="31" spans="1:7" s="108" customFormat="1" ht="19.5" customHeight="1">
      <c r="A31" s="127" t="s">
        <v>478</v>
      </c>
      <c r="B31" s="78" t="s">
        <v>479</v>
      </c>
      <c r="C31" s="129">
        <f t="shared" si="0"/>
        <v>79</v>
      </c>
      <c r="D31" s="89"/>
      <c r="E31" s="89">
        <v>79</v>
      </c>
      <c r="F31" s="94"/>
      <c r="G31" s="94"/>
    </row>
    <row r="32" spans="1:16" s="108" customFormat="1" ht="19.5" customHeight="1">
      <c r="A32" s="127" t="s">
        <v>480</v>
      </c>
      <c r="B32" s="78" t="s">
        <v>481</v>
      </c>
      <c r="C32" s="129">
        <f t="shared" si="0"/>
        <v>0</v>
      </c>
      <c r="D32" s="89"/>
      <c r="E32" s="89"/>
      <c r="F32" s="94"/>
      <c r="G32" s="94"/>
      <c r="P32" s="94"/>
    </row>
    <row r="33" spans="1:11" s="108" customFormat="1" ht="19.5" customHeight="1">
      <c r="A33" s="127" t="s">
        <v>482</v>
      </c>
      <c r="B33" s="131" t="s">
        <v>483</v>
      </c>
      <c r="C33" s="129">
        <f t="shared" si="0"/>
        <v>2</v>
      </c>
      <c r="D33" s="89"/>
      <c r="E33" s="89">
        <v>2</v>
      </c>
      <c r="F33" s="94"/>
      <c r="G33" s="94"/>
      <c r="H33" s="94"/>
      <c r="K33" s="94"/>
    </row>
    <row r="34" spans="1:9" s="108" customFormat="1" ht="19.5" customHeight="1">
      <c r="A34" s="127" t="s">
        <v>484</v>
      </c>
      <c r="B34" s="131" t="s">
        <v>485</v>
      </c>
      <c r="C34" s="129">
        <f t="shared" si="0"/>
        <v>1</v>
      </c>
      <c r="D34" s="89"/>
      <c r="E34" s="89">
        <v>1</v>
      </c>
      <c r="F34" s="94"/>
      <c r="G34" s="94"/>
      <c r="H34" s="94"/>
      <c r="I34" s="94"/>
    </row>
    <row r="35" spans="1:10" s="108" customFormat="1" ht="19.5" customHeight="1">
      <c r="A35" s="127" t="s">
        <v>486</v>
      </c>
      <c r="B35" s="131" t="s">
        <v>487</v>
      </c>
      <c r="C35" s="129">
        <f t="shared" si="0"/>
        <v>7</v>
      </c>
      <c r="D35" s="89"/>
      <c r="E35" s="89">
        <v>7</v>
      </c>
      <c r="F35" s="94"/>
      <c r="G35" s="94"/>
      <c r="H35" s="94"/>
      <c r="I35" s="94"/>
      <c r="J35" s="94"/>
    </row>
    <row r="36" spans="1:8" s="108" customFormat="1" ht="19.5" customHeight="1">
      <c r="A36" s="127" t="s">
        <v>488</v>
      </c>
      <c r="B36" s="131" t="s">
        <v>489</v>
      </c>
      <c r="C36" s="129">
        <f t="shared" si="0"/>
        <v>0</v>
      </c>
      <c r="D36" s="89"/>
      <c r="E36" s="89"/>
      <c r="F36" s="94"/>
      <c r="G36" s="94"/>
      <c r="H36" s="94"/>
    </row>
    <row r="37" spans="1:9" s="108" customFormat="1" ht="19.5" customHeight="1">
      <c r="A37" s="127" t="s">
        <v>490</v>
      </c>
      <c r="B37" s="131" t="s">
        <v>491</v>
      </c>
      <c r="C37" s="129">
        <f t="shared" si="0"/>
        <v>7</v>
      </c>
      <c r="D37" s="89"/>
      <c r="E37" s="89">
        <v>7</v>
      </c>
      <c r="F37" s="94"/>
      <c r="I37" s="94"/>
    </row>
    <row r="38" spans="1:8" s="108" customFormat="1" ht="19.5" customHeight="1">
      <c r="A38" s="127" t="s">
        <v>492</v>
      </c>
      <c r="B38" s="131" t="s">
        <v>493</v>
      </c>
      <c r="C38" s="129">
        <f t="shared" si="0"/>
        <v>0</v>
      </c>
      <c r="D38" s="89"/>
      <c r="E38" s="89"/>
      <c r="F38" s="94"/>
      <c r="G38" s="94"/>
      <c r="H38" s="94"/>
    </row>
    <row r="39" spans="1:6" s="108" customFormat="1" ht="19.5" customHeight="1">
      <c r="A39" s="127" t="s">
        <v>494</v>
      </c>
      <c r="B39" s="131" t="s">
        <v>495</v>
      </c>
      <c r="C39" s="129">
        <f t="shared" si="0"/>
        <v>0</v>
      </c>
      <c r="D39" s="89"/>
      <c r="E39" s="89"/>
      <c r="F39" s="94"/>
    </row>
    <row r="40" spans="1:8" s="108" customFormat="1" ht="19.5" customHeight="1">
      <c r="A40" s="127" t="s">
        <v>496</v>
      </c>
      <c r="B40" s="131" t="s">
        <v>497</v>
      </c>
      <c r="C40" s="129">
        <f t="shared" si="0"/>
        <v>0</v>
      </c>
      <c r="D40" s="89"/>
      <c r="E40" s="89"/>
      <c r="F40" s="94"/>
      <c r="G40" s="94"/>
      <c r="H40" s="94"/>
    </row>
    <row r="41" spans="1:8" s="108" customFormat="1" ht="19.5" customHeight="1">
      <c r="A41" s="127" t="s">
        <v>498</v>
      </c>
      <c r="B41" s="131" t="s">
        <v>499</v>
      </c>
      <c r="C41" s="129">
        <f t="shared" si="0"/>
        <v>0</v>
      </c>
      <c r="D41" s="89"/>
      <c r="E41" s="89"/>
      <c r="F41" s="94"/>
      <c r="G41" s="94"/>
      <c r="H41" s="94"/>
    </row>
    <row r="42" spans="1:19" s="108" customFormat="1" ht="19.5" customHeight="1">
      <c r="A42" s="127" t="s">
        <v>500</v>
      </c>
      <c r="B42" s="131" t="s">
        <v>501</v>
      </c>
      <c r="C42" s="129">
        <f t="shared" si="0"/>
        <v>80</v>
      </c>
      <c r="D42" s="89"/>
      <c r="E42" s="89">
        <v>80</v>
      </c>
      <c r="F42" s="94"/>
      <c r="G42" s="94"/>
      <c r="J42" s="94"/>
      <c r="S42" s="94"/>
    </row>
    <row r="43" spans="1:7" s="108" customFormat="1" ht="19.5" customHeight="1">
      <c r="A43" s="127" t="s">
        <v>502</v>
      </c>
      <c r="B43" s="131" t="s">
        <v>503</v>
      </c>
      <c r="C43" s="129">
        <f t="shared" si="0"/>
        <v>0</v>
      </c>
      <c r="D43" s="89"/>
      <c r="E43" s="89"/>
      <c r="F43" s="94"/>
      <c r="G43" s="94"/>
    </row>
    <row r="44" spans="1:9" s="108" customFormat="1" ht="19.5" customHeight="1">
      <c r="A44" s="127" t="s">
        <v>504</v>
      </c>
      <c r="B44" s="78" t="s">
        <v>505</v>
      </c>
      <c r="C44" s="129">
        <f t="shared" si="0"/>
        <v>14</v>
      </c>
      <c r="D44" s="89"/>
      <c r="E44" s="89">
        <v>14</v>
      </c>
      <c r="F44" s="94"/>
      <c r="G44" s="94"/>
      <c r="H44" s="94"/>
      <c r="I44" s="94"/>
    </row>
    <row r="45" spans="1:7" s="108" customFormat="1" ht="19.5" customHeight="1">
      <c r="A45" s="127" t="s">
        <v>506</v>
      </c>
      <c r="B45" s="131" t="s">
        <v>507</v>
      </c>
      <c r="C45" s="129">
        <f t="shared" si="0"/>
        <v>0</v>
      </c>
      <c r="D45" s="89"/>
      <c r="E45" s="89"/>
      <c r="F45" s="94"/>
      <c r="G45" s="94"/>
    </row>
    <row r="46" spans="1:16" s="108" customFormat="1" ht="19.5" customHeight="1">
      <c r="A46" s="127" t="s">
        <v>508</v>
      </c>
      <c r="B46" s="131" t="s">
        <v>509</v>
      </c>
      <c r="C46" s="129">
        <f t="shared" si="0"/>
        <v>4</v>
      </c>
      <c r="D46" s="89"/>
      <c r="E46" s="89">
        <v>4</v>
      </c>
      <c r="F46" s="94"/>
      <c r="G46" s="94"/>
      <c r="I46" s="94"/>
      <c r="P46" s="94"/>
    </row>
    <row r="47" spans="1:16" s="108" customFormat="1" ht="19.5" customHeight="1">
      <c r="A47" s="127" t="s">
        <v>510</v>
      </c>
      <c r="B47" s="131" t="s">
        <v>511</v>
      </c>
      <c r="C47" s="129">
        <f t="shared" si="0"/>
        <v>19</v>
      </c>
      <c r="D47" s="89"/>
      <c r="E47" s="89">
        <v>19</v>
      </c>
      <c r="F47" s="94"/>
      <c r="G47" s="94"/>
      <c r="H47" s="94"/>
      <c r="P47" s="94"/>
    </row>
    <row r="48" spans="1:10" s="108" customFormat="1" ht="19.5" customHeight="1">
      <c r="A48" s="127" t="s">
        <v>512</v>
      </c>
      <c r="B48" s="131" t="s">
        <v>513</v>
      </c>
      <c r="C48" s="129">
        <f t="shared" si="0"/>
        <v>0</v>
      </c>
      <c r="D48" s="89"/>
      <c r="E48" s="89"/>
      <c r="F48" s="94"/>
      <c r="G48" s="94"/>
      <c r="H48" s="94"/>
      <c r="J48" s="94"/>
    </row>
    <row r="49" spans="1:9" s="108" customFormat="1" ht="19.5" customHeight="1">
      <c r="A49" s="127" t="s">
        <v>514</v>
      </c>
      <c r="B49" s="131" t="s">
        <v>515</v>
      </c>
      <c r="C49" s="129">
        <f t="shared" si="0"/>
        <v>4</v>
      </c>
      <c r="D49" s="89"/>
      <c r="E49" s="89">
        <v>4</v>
      </c>
      <c r="F49" s="94"/>
      <c r="G49" s="94"/>
      <c r="H49" s="94"/>
      <c r="I49" s="94"/>
    </row>
    <row r="50" spans="1:8" s="108" customFormat="1" ht="19.5" customHeight="1">
      <c r="A50" s="127" t="s">
        <v>516</v>
      </c>
      <c r="B50" s="128" t="s">
        <v>517</v>
      </c>
      <c r="C50" s="129">
        <f>SUM(C51:C57)</f>
        <v>663</v>
      </c>
      <c r="D50" s="129">
        <f>SUM(D51:D57)</f>
        <v>663</v>
      </c>
      <c r="E50" s="129">
        <f>SUM(E51:E57)</f>
        <v>0</v>
      </c>
      <c r="F50" s="94"/>
      <c r="H50" s="94"/>
    </row>
    <row r="51" spans="1:7" s="108" customFormat="1" ht="19.5" customHeight="1">
      <c r="A51" s="127" t="s">
        <v>518</v>
      </c>
      <c r="B51" s="131" t="s">
        <v>519</v>
      </c>
      <c r="C51" s="129">
        <f t="shared" si="0"/>
        <v>578</v>
      </c>
      <c r="D51" s="130">
        <v>578</v>
      </c>
      <c r="E51" s="89"/>
      <c r="F51" s="94"/>
      <c r="G51" s="94"/>
    </row>
    <row r="52" spans="1:10" s="108" customFormat="1" ht="19.5" customHeight="1">
      <c r="A52" s="127" t="s">
        <v>520</v>
      </c>
      <c r="B52" s="131" t="s">
        <v>521</v>
      </c>
      <c r="C52" s="129">
        <f t="shared" si="0"/>
        <v>0</v>
      </c>
      <c r="D52" s="89"/>
      <c r="E52" s="89"/>
      <c r="F52" s="94"/>
      <c r="G52" s="94"/>
      <c r="I52" s="94"/>
      <c r="J52" s="94"/>
    </row>
    <row r="53" spans="1:8" s="108" customFormat="1" ht="19.5" customHeight="1">
      <c r="A53" s="127" t="s">
        <v>522</v>
      </c>
      <c r="B53" s="131" t="s">
        <v>455</v>
      </c>
      <c r="C53" s="129">
        <f t="shared" si="0"/>
        <v>0</v>
      </c>
      <c r="D53" s="89"/>
      <c r="E53" s="89"/>
      <c r="F53" s="94"/>
      <c r="G53" s="94"/>
      <c r="H53" s="94"/>
    </row>
    <row r="54" spans="1:7" s="108" customFormat="1" ht="19.5" customHeight="1">
      <c r="A54" s="127" t="s">
        <v>523</v>
      </c>
      <c r="B54" s="131" t="s">
        <v>524</v>
      </c>
      <c r="C54" s="129">
        <f t="shared" si="0"/>
        <v>0</v>
      </c>
      <c r="D54" s="89"/>
      <c r="E54" s="89"/>
      <c r="F54" s="94"/>
      <c r="G54" s="94"/>
    </row>
    <row r="55" spans="1:7" s="108" customFormat="1" ht="19.5" customHeight="1">
      <c r="A55" s="127" t="s">
        <v>525</v>
      </c>
      <c r="B55" s="131" t="s">
        <v>526</v>
      </c>
      <c r="C55" s="129">
        <f t="shared" si="0"/>
        <v>0</v>
      </c>
      <c r="D55" s="89"/>
      <c r="E55" s="89"/>
      <c r="F55" s="94"/>
      <c r="G55" s="94"/>
    </row>
    <row r="56" spans="1:7" s="108" customFormat="1" ht="19.5" customHeight="1">
      <c r="A56" s="127" t="s">
        <v>527</v>
      </c>
      <c r="B56" s="131" t="s">
        <v>528</v>
      </c>
      <c r="C56" s="129">
        <f t="shared" si="0"/>
        <v>0</v>
      </c>
      <c r="D56" s="89"/>
      <c r="E56" s="89"/>
      <c r="F56" s="94"/>
      <c r="G56" s="94"/>
    </row>
    <row r="57" spans="1:6" s="108" customFormat="1" ht="19.5" customHeight="1">
      <c r="A57" s="127" t="s">
        <v>529</v>
      </c>
      <c r="B57" s="131" t="s">
        <v>530</v>
      </c>
      <c r="C57" s="129">
        <f t="shared" si="0"/>
        <v>85</v>
      </c>
      <c r="D57" s="130">
        <v>85</v>
      </c>
      <c r="E57" s="89"/>
      <c r="F57" s="94"/>
    </row>
    <row r="58" spans="3:5" ht="19.5" customHeight="1">
      <c r="C58" s="29"/>
      <c r="D58" s="29"/>
      <c r="E58" s="29"/>
    </row>
    <row r="59" spans="4:14" ht="19.5" customHeight="1">
      <c r="D59" s="29"/>
      <c r="E59" s="29"/>
      <c r="F59" s="29"/>
      <c r="N59" s="29"/>
    </row>
  </sheetData>
  <sheetProtection/>
  <mergeCells count="3">
    <mergeCell ref="A2:E2"/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A2" sqref="A2:L2"/>
    </sheetView>
  </sheetViews>
  <sheetFormatPr defaultColWidth="6.875" defaultRowHeight="12.75" customHeight="1"/>
  <cols>
    <col min="1" max="12" width="11.625" style="27" customWidth="1"/>
    <col min="13" max="16384" width="6.875" style="27" customWidth="1"/>
  </cols>
  <sheetData>
    <row r="1" spans="1:12" ht="19.5" customHeight="1">
      <c r="A1" s="28" t="s">
        <v>531</v>
      </c>
      <c r="L1" s="116"/>
    </row>
    <row r="2" spans="1:12" ht="33">
      <c r="A2" s="95" t="s">
        <v>532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9.5" customHeight="1">
      <c r="A3" s="107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7" t="s">
        <v>313</v>
      </c>
    </row>
    <row r="5" spans="1:12" ht="19.5" customHeight="1">
      <c r="A5" s="48" t="s">
        <v>356</v>
      </c>
      <c r="B5" s="48"/>
      <c r="C5" s="48"/>
      <c r="D5" s="48"/>
      <c r="E5" s="48"/>
      <c r="F5" s="100"/>
      <c r="G5" s="48" t="s">
        <v>357</v>
      </c>
      <c r="H5" s="48"/>
      <c r="I5" s="48"/>
      <c r="J5" s="48"/>
      <c r="K5" s="48"/>
      <c r="L5" s="48"/>
    </row>
    <row r="6" spans="1:12" ht="18" customHeight="1">
      <c r="A6" s="66" t="s">
        <v>318</v>
      </c>
      <c r="B6" s="109" t="s">
        <v>533</v>
      </c>
      <c r="C6" s="66" t="s">
        <v>534</v>
      </c>
      <c r="D6" s="66"/>
      <c r="E6" s="66"/>
      <c r="F6" s="110" t="s">
        <v>535</v>
      </c>
      <c r="G6" s="111" t="s">
        <v>318</v>
      </c>
      <c r="H6" s="57" t="s">
        <v>533</v>
      </c>
      <c r="I6" s="66" t="s">
        <v>534</v>
      </c>
      <c r="J6" s="66"/>
      <c r="K6" s="117"/>
      <c r="L6" s="66" t="s">
        <v>535</v>
      </c>
    </row>
    <row r="7" spans="1:12" ht="36" customHeight="1">
      <c r="A7" s="101"/>
      <c r="B7" s="53"/>
      <c r="C7" s="102" t="s">
        <v>360</v>
      </c>
      <c r="D7" s="112" t="s">
        <v>536</v>
      </c>
      <c r="E7" s="112" t="s">
        <v>537</v>
      </c>
      <c r="F7" s="101"/>
      <c r="G7" s="113"/>
      <c r="H7" s="53"/>
      <c r="I7" s="118" t="s">
        <v>360</v>
      </c>
      <c r="J7" s="112" t="s">
        <v>536</v>
      </c>
      <c r="K7" s="119" t="s">
        <v>537</v>
      </c>
      <c r="L7" s="101"/>
    </row>
    <row r="8" spans="1:12" ht="22.5" customHeight="1">
      <c r="A8" s="114">
        <v>11.42</v>
      </c>
      <c r="B8" s="114"/>
      <c r="C8" s="114"/>
      <c r="D8" s="114"/>
      <c r="E8" s="114">
        <v>4.03</v>
      </c>
      <c r="F8" s="115">
        <v>7.39</v>
      </c>
      <c r="G8" s="106">
        <v>11.2</v>
      </c>
      <c r="H8" s="42"/>
      <c r="I8" s="120">
        <v>4</v>
      </c>
      <c r="J8" s="105"/>
      <c r="K8" s="106">
        <v>4</v>
      </c>
      <c r="L8" s="42">
        <v>7.2</v>
      </c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3">
      <selection activeCell="A2" sqref="A2:E2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538</v>
      </c>
      <c r="E1" s="60"/>
    </row>
    <row r="2" spans="1:5" ht="33">
      <c r="A2" s="95" t="s">
        <v>539</v>
      </c>
      <c r="B2" s="95"/>
      <c r="C2" s="95"/>
      <c r="D2" s="95"/>
      <c r="E2" s="95"/>
    </row>
    <row r="3" spans="1:5" ht="19.5" customHeight="1">
      <c r="A3" s="96"/>
      <c r="B3" s="96"/>
      <c r="C3" s="96"/>
      <c r="D3" s="96"/>
      <c r="E3" s="96"/>
    </row>
    <row r="4" spans="1:5" ht="19.5" customHeight="1">
      <c r="A4" s="97"/>
      <c r="B4" s="98"/>
      <c r="C4" s="98"/>
      <c r="D4" s="98"/>
      <c r="E4" s="99" t="s">
        <v>313</v>
      </c>
    </row>
    <row r="5" spans="1:5" ht="19.5" customHeight="1">
      <c r="A5" s="48" t="s">
        <v>358</v>
      </c>
      <c r="B5" s="100" t="s">
        <v>359</v>
      </c>
      <c r="C5" s="48" t="s">
        <v>540</v>
      </c>
      <c r="D5" s="48"/>
      <c r="E5" s="48"/>
    </row>
    <row r="6" spans="1:5" ht="19.5" customHeight="1">
      <c r="A6" s="101"/>
      <c r="B6" s="101"/>
      <c r="C6" s="102" t="s">
        <v>318</v>
      </c>
      <c r="D6" s="102" t="s">
        <v>361</v>
      </c>
      <c r="E6" s="102" t="s">
        <v>362</v>
      </c>
    </row>
    <row r="7" spans="1:5" ht="19.5" customHeight="1">
      <c r="A7" s="103"/>
      <c r="B7" s="104"/>
      <c r="C7" s="105"/>
      <c r="D7" s="106"/>
      <c r="E7" s="42"/>
    </row>
    <row r="8" spans="1:5" ht="20.25" customHeight="1">
      <c r="A8" s="29"/>
      <c r="B8" s="29"/>
      <c r="C8" s="29"/>
      <c r="D8" s="29"/>
      <c r="E8" s="29"/>
    </row>
    <row r="9" spans="1:5" ht="12.75" customHeight="1">
      <c r="A9" s="29"/>
      <c r="B9" s="29"/>
      <c r="C9" s="29"/>
      <c r="E9" s="29"/>
    </row>
    <row r="10" spans="1:5" ht="12.75" customHeight="1">
      <c r="A10" s="29"/>
      <c r="B10" s="29"/>
      <c r="C10" s="29"/>
      <c r="D10" s="29"/>
      <c r="E10" s="29"/>
    </row>
    <row r="11" spans="1:5" ht="12.75" customHeight="1">
      <c r="A11" s="29"/>
      <c r="B11" s="29"/>
      <c r="C11" s="29"/>
      <c r="E11" s="29"/>
    </row>
    <row r="12" spans="1:5" ht="12.75" customHeight="1">
      <c r="A12" s="29"/>
      <c r="B12" s="29"/>
      <c r="D12" s="29"/>
      <c r="E12" s="29"/>
    </row>
    <row r="13" spans="1:5" ht="12.75" customHeight="1">
      <c r="A13" s="29"/>
      <c r="E13" s="29"/>
    </row>
    <row r="14" ht="12.75" customHeight="1">
      <c r="B14" s="29"/>
    </row>
    <row r="15" ht="12.75" customHeight="1">
      <c r="B15" s="29"/>
    </row>
    <row r="16" ht="12.75" customHeight="1">
      <c r="B16" s="29"/>
    </row>
    <row r="17" ht="12.75" customHeight="1">
      <c r="B17" s="29"/>
    </row>
    <row r="18" ht="12.75" customHeight="1">
      <c r="B18" s="29"/>
    </row>
    <row r="19" ht="12.75" customHeight="1">
      <c r="B19" s="29"/>
    </row>
    <row r="21" ht="12.75" customHeight="1">
      <c r="B21" s="29"/>
    </row>
    <row r="22" ht="12.75" customHeight="1">
      <c r="B22" s="29"/>
    </row>
    <row r="24" ht="12.75" customHeight="1">
      <c r="B24" s="29"/>
    </row>
    <row r="25" ht="12.75" customHeight="1">
      <c r="B25" s="29"/>
    </row>
    <row r="26" ht="12.75" customHeight="1">
      <c r="D26" s="2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3"/>
  <sheetViews>
    <sheetView showGridLines="0" showZeros="0" tabSelected="1" workbookViewId="0" topLeftCell="A1">
      <selection activeCell="D22" sqref="D22"/>
    </sheetView>
  </sheetViews>
  <sheetFormatPr defaultColWidth="6.875" defaultRowHeight="19.5" customHeight="1"/>
  <cols>
    <col min="1" max="4" width="34.50390625" style="27" customWidth="1"/>
    <col min="5" max="158" width="6.75390625" style="27" customWidth="1"/>
    <col min="159" max="16384" width="6.875" style="27" customWidth="1"/>
  </cols>
  <sheetData>
    <row r="1" spans="1:250" ht="19.5" customHeight="1">
      <c r="A1" s="28" t="s">
        <v>541</v>
      </c>
      <c r="B1" s="58"/>
      <c r="C1" s="59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</row>
    <row r="2" spans="1:250" ht="33">
      <c r="A2" s="61" t="s">
        <v>542</v>
      </c>
      <c r="B2" s="62"/>
      <c r="C2" s="63"/>
      <c r="D2" s="6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</row>
    <row r="3" spans="1:250" ht="19.5" customHeight="1">
      <c r="A3" s="62"/>
      <c r="B3" s="62"/>
      <c r="C3" s="63"/>
      <c r="D3" s="6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</row>
    <row r="4" spans="1:250" ht="19.5" customHeight="1">
      <c r="A4" s="36"/>
      <c r="B4" s="64"/>
      <c r="C4" s="65"/>
      <c r="D4" s="37" t="s">
        <v>313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</row>
    <row r="5" spans="1:250" ht="23.25" customHeight="1">
      <c r="A5" s="48" t="s">
        <v>314</v>
      </c>
      <c r="B5" s="48"/>
      <c r="C5" s="48" t="s">
        <v>315</v>
      </c>
      <c r="D5" s="4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</row>
    <row r="6" spans="1:250" ht="24" customHeight="1">
      <c r="A6" s="66" t="s">
        <v>316</v>
      </c>
      <c r="B6" s="67" t="s">
        <v>317</v>
      </c>
      <c r="C6" s="66" t="s">
        <v>316</v>
      </c>
      <c r="D6" s="66" t="s">
        <v>317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</row>
    <row r="7" spans="1:250" ht="24" customHeight="1">
      <c r="A7" s="68" t="s">
        <v>543</v>
      </c>
      <c r="B7" s="69">
        <v>2085</v>
      </c>
      <c r="C7" s="70" t="s">
        <v>325</v>
      </c>
      <c r="D7" s="71">
        <f>D8+D21</f>
        <v>2085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24" customHeight="1">
      <c r="A8" s="72" t="s">
        <v>544</v>
      </c>
      <c r="B8" s="42"/>
      <c r="C8" s="70" t="s">
        <v>325</v>
      </c>
      <c r="D8" s="71">
        <f>SUM(D9:D20)</f>
        <v>2013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73" t="s">
        <v>545</v>
      </c>
      <c r="B9" s="74"/>
      <c r="C9" s="75" t="s">
        <v>546</v>
      </c>
      <c r="D9" s="54">
        <v>529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9.5" customHeight="1">
      <c r="A10" s="76" t="s">
        <v>547</v>
      </c>
      <c r="B10" s="74"/>
      <c r="C10" s="75" t="s">
        <v>372</v>
      </c>
      <c r="D10" s="54">
        <v>1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9.5" customHeight="1">
      <c r="A11" s="76" t="s">
        <v>548</v>
      </c>
      <c r="B11" s="77"/>
      <c r="C11" s="75" t="s">
        <v>549</v>
      </c>
      <c r="D11" s="54">
        <v>29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9.5" customHeight="1">
      <c r="A12" s="78" t="s">
        <v>550</v>
      </c>
      <c r="B12" s="77"/>
      <c r="C12" s="75" t="s">
        <v>551</v>
      </c>
      <c r="D12" s="54">
        <v>549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2:250" ht="19.5" customHeight="1">
      <c r="B13" s="42"/>
      <c r="C13" s="75" t="s">
        <v>552</v>
      </c>
      <c r="D13" s="54">
        <v>70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19.5" customHeight="1">
      <c r="A14" s="44"/>
      <c r="B14" s="44"/>
      <c r="C14" s="75" t="s">
        <v>553</v>
      </c>
      <c r="D14" s="54">
        <v>25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9.5" customHeight="1">
      <c r="A15" s="44"/>
      <c r="B15" s="44"/>
      <c r="C15" s="75" t="s">
        <v>554</v>
      </c>
      <c r="D15" s="54">
        <v>124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</row>
    <row r="16" spans="1:250" ht="19.5" customHeight="1">
      <c r="A16" s="78"/>
      <c r="B16" s="42"/>
      <c r="C16" s="75" t="s">
        <v>555</v>
      </c>
      <c r="D16" s="54">
        <v>528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</row>
    <row r="17" spans="1:250" ht="19.5" customHeight="1">
      <c r="A17" s="78"/>
      <c r="B17" s="79"/>
      <c r="C17" s="75" t="s">
        <v>556</v>
      </c>
      <c r="D17" s="54">
        <v>12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</row>
    <row r="18" spans="1:250" ht="19.5" customHeight="1">
      <c r="A18" s="80"/>
      <c r="B18" s="79"/>
      <c r="C18" s="75" t="s">
        <v>557</v>
      </c>
      <c r="D18" s="54">
        <v>83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</row>
    <row r="19" spans="1:250" ht="19.5" customHeight="1">
      <c r="A19" s="80"/>
      <c r="B19" s="79"/>
      <c r="C19" s="75" t="s">
        <v>558</v>
      </c>
      <c r="D19" s="54">
        <v>62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</row>
    <row r="20" spans="1:250" ht="19.5" customHeight="1">
      <c r="A20" s="80"/>
      <c r="B20" s="79"/>
      <c r="C20" s="75" t="s">
        <v>559</v>
      </c>
      <c r="D20" s="54">
        <v>1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</row>
    <row r="21" spans="1:250" ht="19.5" customHeight="1">
      <c r="A21" s="80"/>
      <c r="B21" s="81"/>
      <c r="C21" s="70" t="s">
        <v>348</v>
      </c>
      <c r="D21" s="54">
        <f>SUM(D22)</f>
        <v>72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</row>
    <row r="22" spans="1:250" ht="19.5" customHeight="1">
      <c r="A22" s="80"/>
      <c r="B22" s="81"/>
      <c r="C22" s="82" t="s">
        <v>349</v>
      </c>
      <c r="D22" s="83">
        <v>72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</row>
    <row r="23" spans="1:250" ht="19.5" customHeight="1">
      <c r="A23" s="84" t="s">
        <v>560</v>
      </c>
      <c r="B23" s="85">
        <f>SUM(B7:B16)</f>
        <v>2085</v>
      </c>
      <c r="C23" s="86" t="s">
        <v>561</v>
      </c>
      <c r="D23" s="87">
        <v>2085</v>
      </c>
      <c r="E23" s="2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</row>
    <row r="24" spans="1:250" ht="19.5" customHeight="1">
      <c r="A24" s="76" t="s">
        <v>562</v>
      </c>
      <c r="B24" s="85"/>
      <c r="C24" s="88" t="s">
        <v>563</v>
      </c>
      <c r="D24" s="87">
        <f>B26-D23</f>
        <v>0</v>
      </c>
      <c r="E24" s="2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</row>
    <row r="25" spans="1:250" ht="19.5" customHeight="1">
      <c r="A25" s="76" t="s">
        <v>564</v>
      </c>
      <c r="B25" s="89"/>
      <c r="C25" s="90"/>
      <c r="D25" s="87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</row>
    <row r="26" spans="1:4" ht="19.5" customHeight="1">
      <c r="A26" s="91" t="s">
        <v>565</v>
      </c>
      <c r="B26" s="92">
        <v>2085</v>
      </c>
      <c r="C26" s="93" t="s">
        <v>566</v>
      </c>
      <c r="D26" s="87">
        <f>D23+D24</f>
        <v>2085</v>
      </c>
    </row>
    <row r="33" ht="19.5" customHeight="1">
      <c r="C33" s="29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9.25390625" style="27" customWidth="1"/>
    <col min="2" max="2" width="29.625" style="27" customWidth="1"/>
    <col min="3" max="12" width="12.625" style="27" customWidth="1"/>
    <col min="13" max="16384" width="6.875" style="27" customWidth="1"/>
  </cols>
  <sheetData>
    <row r="1" spans="1:12" ht="19.5" customHeight="1">
      <c r="A1" s="28" t="s">
        <v>567</v>
      </c>
      <c r="L1" s="55"/>
    </row>
    <row r="2" spans="1:12" ht="27" customHeight="1">
      <c r="A2" s="30" t="s">
        <v>568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56" t="s">
        <v>313</v>
      </c>
    </row>
    <row r="5" spans="1:12" ht="24" customHeight="1">
      <c r="A5" s="48" t="s">
        <v>569</v>
      </c>
      <c r="B5" s="48"/>
      <c r="C5" s="49" t="s">
        <v>318</v>
      </c>
      <c r="D5" s="23" t="s">
        <v>564</v>
      </c>
      <c r="E5" s="23" t="s">
        <v>543</v>
      </c>
      <c r="F5" s="23" t="s">
        <v>544</v>
      </c>
      <c r="G5" s="23" t="s">
        <v>545</v>
      </c>
      <c r="H5" s="50" t="s">
        <v>547</v>
      </c>
      <c r="I5" s="49"/>
      <c r="J5" s="23" t="s">
        <v>548</v>
      </c>
      <c r="K5" s="23" t="s">
        <v>550</v>
      </c>
      <c r="L5" s="57" t="s">
        <v>562</v>
      </c>
    </row>
    <row r="6" spans="1:12" ht="33" customHeight="1">
      <c r="A6" s="51" t="s">
        <v>358</v>
      </c>
      <c r="B6" s="52" t="s">
        <v>359</v>
      </c>
      <c r="C6" s="53"/>
      <c r="D6" s="53"/>
      <c r="E6" s="53"/>
      <c r="F6" s="53"/>
      <c r="G6" s="53"/>
      <c r="H6" s="23" t="s">
        <v>570</v>
      </c>
      <c r="I6" s="23" t="s">
        <v>571</v>
      </c>
      <c r="J6" s="53"/>
      <c r="K6" s="53"/>
      <c r="L6" s="53"/>
    </row>
    <row r="7" spans="1:12" ht="19.5" customHeight="1">
      <c r="A7" s="38">
        <v>201</v>
      </c>
      <c r="B7" s="39" t="s">
        <v>363</v>
      </c>
      <c r="C7" s="54">
        <v>530</v>
      </c>
      <c r="D7" s="42"/>
      <c r="E7" s="54">
        <v>529</v>
      </c>
      <c r="F7" s="42"/>
      <c r="G7" s="42"/>
      <c r="H7" s="42"/>
      <c r="I7" s="42"/>
      <c r="J7" s="42"/>
      <c r="K7" s="42"/>
      <c r="L7" s="42"/>
    </row>
    <row r="8" spans="1:12" ht="21" customHeight="1">
      <c r="A8" s="38">
        <v>20101</v>
      </c>
      <c r="B8" s="39" t="s">
        <v>364</v>
      </c>
      <c r="C8" s="54">
        <v>35</v>
      </c>
      <c r="D8" s="43"/>
      <c r="E8" s="54">
        <v>35</v>
      </c>
      <c r="F8" s="43"/>
      <c r="G8" s="43"/>
      <c r="H8" s="43"/>
      <c r="I8" s="43"/>
      <c r="J8" s="43"/>
      <c r="K8" s="43"/>
      <c r="L8" s="43"/>
    </row>
    <row r="9" spans="1:12" ht="21" customHeight="1">
      <c r="A9" s="38">
        <v>2010101</v>
      </c>
      <c r="B9" s="38" t="s">
        <v>365</v>
      </c>
      <c r="C9" s="54">
        <v>31</v>
      </c>
      <c r="D9" s="43"/>
      <c r="E9" s="54">
        <v>31</v>
      </c>
      <c r="F9" s="43"/>
      <c r="G9" s="43"/>
      <c r="H9" s="43"/>
      <c r="I9" s="43"/>
      <c r="J9" s="43"/>
      <c r="K9" s="43"/>
      <c r="L9" s="43"/>
    </row>
    <row r="10" spans="1:12" ht="12.75" customHeight="1">
      <c r="A10" s="38">
        <v>2010104</v>
      </c>
      <c r="B10" s="38" t="s">
        <v>366</v>
      </c>
      <c r="C10" s="54">
        <v>4</v>
      </c>
      <c r="D10" s="43"/>
      <c r="E10" s="54">
        <v>4</v>
      </c>
      <c r="F10" s="43"/>
      <c r="G10" s="43"/>
      <c r="H10" s="43"/>
      <c r="I10" s="43"/>
      <c r="J10" s="43"/>
      <c r="K10" s="43"/>
      <c r="L10" s="43"/>
    </row>
    <row r="11" spans="1:12" ht="12.75" customHeight="1">
      <c r="A11" s="38">
        <v>20103</v>
      </c>
      <c r="B11" s="39" t="s">
        <v>367</v>
      </c>
      <c r="C11" s="54">
        <v>351</v>
      </c>
      <c r="D11" s="43"/>
      <c r="E11" s="54">
        <v>350</v>
      </c>
      <c r="F11" s="43"/>
      <c r="G11" s="43"/>
      <c r="H11" s="43"/>
      <c r="I11" s="43"/>
      <c r="J11" s="43"/>
      <c r="K11" s="43"/>
      <c r="L11" s="43"/>
    </row>
    <row r="12" spans="1:12" ht="12.75" customHeight="1">
      <c r="A12" s="38">
        <v>2010301</v>
      </c>
      <c r="B12" s="38" t="s">
        <v>365</v>
      </c>
      <c r="C12" s="54">
        <v>351</v>
      </c>
      <c r="D12" s="43"/>
      <c r="E12" s="54">
        <v>350</v>
      </c>
      <c r="F12" s="43"/>
      <c r="G12" s="43"/>
      <c r="H12" s="43"/>
      <c r="I12" s="43"/>
      <c r="J12" s="43"/>
      <c r="K12" s="43"/>
      <c r="L12" s="43"/>
    </row>
    <row r="13" spans="1:12" ht="12.75" customHeight="1">
      <c r="A13" s="38">
        <v>20106</v>
      </c>
      <c r="B13" s="39" t="s">
        <v>368</v>
      </c>
      <c r="C13" s="54">
        <v>25</v>
      </c>
      <c r="D13" s="44"/>
      <c r="E13" s="54">
        <v>25</v>
      </c>
      <c r="F13" s="44"/>
      <c r="G13" s="44"/>
      <c r="H13" s="44"/>
      <c r="I13" s="43"/>
      <c r="J13" s="43"/>
      <c r="K13" s="43"/>
      <c r="L13" s="43"/>
    </row>
    <row r="14" spans="1:12" ht="12.75" customHeight="1">
      <c r="A14" s="38">
        <v>2010601</v>
      </c>
      <c r="B14" s="38" t="s">
        <v>365</v>
      </c>
      <c r="C14" s="54">
        <v>25</v>
      </c>
      <c r="D14" s="44"/>
      <c r="E14" s="54">
        <v>25</v>
      </c>
      <c r="F14" s="44"/>
      <c r="G14" s="44"/>
      <c r="H14" s="44"/>
      <c r="I14" s="44"/>
      <c r="J14" s="43"/>
      <c r="K14" s="43"/>
      <c r="L14" s="44"/>
    </row>
    <row r="15" spans="1:12" ht="12.75" customHeight="1">
      <c r="A15" s="38">
        <v>20113</v>
      </c>
      <c r="B15" s="39" t="s">
        <v>369</v>
      </c>
      <c r="C15" s="54">
        <v>7</v>
      </c>
      <c r="D15" s="44"/>
      <c r="E15" s="54">
        <v>7</v>
      </c>
      <c r="F15" s="44"/>
      <c r="G15" s="44"/>
      <c r="H15" s="44"/>
      <c r="I15" s="44"/>
      <c r="J15" s="43"/>
      <c r="K15" s="43"/>
      <c r="L15" s="43"/>
    </row>
    <row r="16" spans="1:12" ht="12.75" customHeight="1">
      <c r="A16" s="38">
        <v>2011308</v>
      </c>
      <c r="B16" s="38" t="s">
        <v>370</v>
      </c>
      <c r="C16" s="54">
        <v>7</v>
      </c>
      <c r="D16" s="44"/>
      <c r="E16" s="54">
        <v>7</v>
      </c>
      <c r="F16" s="44"/>
      <c r="G16" s="44"/>
      <c r="H16" s="44"/>
      <c r="I16" s="44"/>
      <c r="J16" s="43"/>
      <c r="K16" s="44"/>
      <c r="L16" s="44"/>
    </row>
    <row r="17" spans="1:12" ht="12.75" customHeight="1">
      <c r="A17" s="38">
        <v>20131</v>
      </c>
      <c r="B17" s="39" t="s">
        <v>371</v>
      </c>
      <c r="C17" s="54">
        <v>112</v>
      </c>
      <c r="D17" s="44"/>
      <c r="E17" s="54">
        <v>112</v>
      </c>
      <c r="F17" s="44"/>
      <c r="G17" s="44"/>
      <c r="H17" s="44"/>
      <c r="I17" s="43"/>
      <c r="J17" s="43"/>
      <c r="K17" s="44"/>
      <c r="L17" s="44"/>
    </row>
    <row r="18" spans="1:12" ht="12.75" customHeight="1">
      <c r="A18" s="38">
        <v>2013101</v>
      </c>
      <c r="B18" s="38" t="s">
        <v>365</v>
      </c>
      <c r="C18" s="54">
        <v>112</v>
      </c>
      <c r="D18" s="44"/>
      <c r="E18" s="54">
        <v>112</v>
      </c>
      <c r="F18" s="44"/>
      <c r="G18" s="44"/>
      <c r="H18" s="44"/>
      <c r="I18" s="43"/>
      <c r="J18" s="44"/>
      <c r="K18" s="44"/>
      <c r="L18" s="44"/>
    </row>
    <row r="19" spans="1:12" ht="12.75" customHeight="1">
      <c r="A19" s="38">
        <v>204</v>
      </c>
      <c r="B19" s="39" t="s">
        <v>372</v>
      </c>
      <c r="C19" s="54">
        <v>1</v>
      </c>
      <c r="D19" s="44"/>
      <c r="E19" s="54">
        <v>1</v>
      </c>
      <c r="F19" s="44"/>
      <c r="G19" s="44"/>
      <c r="H19" s="44"/>
      <c r="I19" s="43"/>
      <c r="J19" s="44"/>
      <c r="K19" s="43"/>
      <c r="L19" s="44"/>
    </row>
    <row r="20" spans="1:12" ht="12.75" customHeight="1">
      <c r="A20" s="38">
        <v>20401</v>
      </c>
      <c r="B20" s="39" t="s">
        <v>373</v>
      </c>
      <c r="C20" s="54">
        <v>1</v>
      </c>
      <c r="D20" s="44"/>
      <c r="E20" s="54">
        <v>1</v>
      </c>
      <c r="F20" s="44"/>
      <c r="G20" s="44"/>
      <c r="H20" s="44"/>
      <c r="I20" s="44"/>
      <c r="J20" s="44"/>
      <c r="K20" s="44"/>
      <c r="L20" s="44"/>
    </row>
    <row r="21" spans="1:12" ht="12.75" customHeight="1">
      <c r="A21" s="38">
        <v>2040199</v>
      </c>
      <c r="B21" s="38" t="s">
        <v>374</v>
      </c>
      <c r="C21" s="54">
        <v>1</v>
      </c>
      <c r="D21" s="44"/>
      <c r="E21" s="54">
        <v>1</v>
      </c>
      <c r="F21" s="43"/>
      <c r="G21" s="44"/>
      <c r="H21" s="44"/>
      <c r="I21" s="44"/>
      <c r="J21" s="44"/>
      <c r="K21" s="44"/>
      <c r="L21" s="44"/>
    </row>
    <row r="22" spans="1:12" ht="12.75" customHeight="1">
      <c r="A22" s="38">
        <v>207</v>
      </c>
      <c r="B22" s="39" t="s">
        <v>375</v>
      </c>
      <c r="C22" s="54">
        <v>29</v>
      </c>
      <c r="D22" s="44"/>
      <c r="E22" s="54">
        <v>29</v>
      </c>
      <c r="F22" s="44"/>
      <c r="G22" s="44"/>
      <c r="H22" s="44"/>
      <c r="I22" s="44"/>
      <c r="J22" s="44"/>
      <c r="K22" s="44"/>
      <c r="L22" s="44"/>
    </row>
    <row r="23" spans="1:12" ht="12.75" customHeight="1">
      <c r="A23" s="38">
        <v>20701</v>
      </c>
      <c r="B23" s="39" t="s">
        <v>376</v>
      </c>
      <c r="C23" s="54">
        <v>29</v>
      </c>
      <c r="D23" s="43"/>
      <c r="E23" s="54">
        <v>29</v>
      </c>
      <c r="F23" s="44"/>
      <c r="G23" s="44"/>
      <c r="H23" s="44"/>
      <c r="I23" s="44"/>
      <c r="J23" s="44"/>
      <c r="K23" s="44"/>
      <c r="L23" s="44"/>
    </row>
    <row r="24" spans="1:12" ht="12.75" customHeight="1">
      <c r="A24" s="38">
        <v>2070109</v>
      </c>
      <c r="B24" s="38" t="s">
        <v>377</v>
      </c>
      <c r="C24" s="54">
        <v>29</v>
      </c>
      <c r="D24" s="44"/>
      <c r="E24" s="54">
        <v>29</v>
      </c>
      <c r="F24" s="44"/>
      <c r="G24" s="44"/>
      <c r="H24" s="44"/>
      <c r="I24" s="44"/>
      <c r="J24" s="44"/>
      <c r="K24" s="43"/>
      <c r="L24" s="44"/>
    </row>
    <row r="25" spans="1:12" ht="12.75" customHeight="1">
      <c r="A25" s="38">
        <v>208</v>
      </c>
      <c r="B25" s="39" t="s">
        <v>378</v>
      </c>
      <c r="C25" s="54">
        <v>549</v>
      </c>
      <c r="D25" s="44"/>
      <c r="E25" s="54">
        <v>549</v>
      </c>
      <c r="F25" s="44"/>
      <c r="G25" s="44"/>
      <c r="H25" s="44"/>
      <c r="I25" s="44"/>
      <c r="J25" s="44"/>
      <c r="K25" s="44"/>
      <c r="L25" s="44"/>
    </row>
    <row r="26" spans="1:12" ht="12.75" customHeight="1">
      <c r="A26" s="38">
        <v>20801</v>
      </c>
      <c r="B26" s="39" t="s">
        <v>379</v>
      </c>
      <c r="C26" s="54">
        <v>73</v>
      </c>
      <c r="D26" s="44"/>
      <c r="E26" s="54">
        <v>73</v>
      </c>
      <c r="F26" s="44"/>
      <c r="G26" s="44"/>
      <c r="H26" s="44"/>
      <c r="I26" s="44"/>
      <c r="J26" s="44"/>
      <c r="K26" s="44"/>
      <c r="L26" s="44"/>
    </row>
    <row r="27" spans="1:12" ht="12.75" customHeight="1">
      <c r="A27" s="38">
        <v>2080109</v>
      </c>
      <c r="B27" s="38" t="s">
        <v>380</v>
      </c>
      <c r="C27" s="54">
        <v>73</v>
      </c>
      <c r="D27" s="44"/>
      <c r="E27" s="54">
        <v>73</v>
      </c>
      <c r="F27" s="44"/>
      <c r="G27" s="44"/>
      <c r="H27" s="44"/>
      <c r="I27" s="44"/>
      <c r="J27" s="44"/>
      <c r="K27" s="44"/>
      <c r="L27" s="44"/>
    </row>
    <row r="28" spans="1:12" ht="12.75" customHeight="1">
      <c r="A28" s="38">
        <v>20802</v>
      </c>
      <c r="B28" s="39" t="s">
        <v>381</v>
      </c>
      <c r="C28" s="54">
        <v>17</v>
      </c>
      <c r="D28" s="44"/>
      <c r="E28" s="54">
        <v>17</v>
      </c>
      <c r="F28" s="44"/>
      <c r="G28" s="44"/>
      <c r="H28" s="44"/>
      <c r="I28" s="44"/>
      <c r="J28" s="44"/>
      <c r="K28" s="44"/>
      <c r="L28" s="44"/>
    </row>
    <row r="29" spans="1:12" ht="12.75" customHeight="1">
      <c r="A29" s="38">
        <v>2080201</v>
      </c>
      <c r="B29" s="38" t="s">
        <v>365</v>
      </c>
      <c r="C29" s="54">
        <v>17</v>
      </c>
      <c r="D29" s="44"/>
      <c r="E29" s="54">
        <v>17</v>
      </c>
      <c r="F29" s="44"/>
      <c r="G29" s="44"/>
      <c r="H29" s="44"/>
      <c r="I29" s="44"/>
      <c r="J29" s="44"/>
      <c r="K29" s="44"/>
      <c r="L29" s="44"/>
    </row>
    <row r="30" spans="1:12" ht="12.75" customHeight="1">
      <c r="A30" s="38">
        <v>20805</v>
      </c>
      <c r="B30" s="39" t="s">
        <v>382</v>
      </c>
      <c r="C30" s="54">
        <v>242</v>
      </c>
      <c r="D30" s="44"/>
      <c r="E30" s="54">
        <v>242</v>
      </c>
      <c r="F30" s="44"/>
      <c r="G30" s="44"/>
      <c r="H30" s="44"/>
      <c r="I30" s="44"/>
      <c r="J30" s="44"/>
      <c r="K30" s="44"/>
      <c r="L30" s="44"/>
    </row>
    <row r="31" spans="1:12" ht="12.75" customHeight="1">
      <c r="A31" s="38">
        <v>2080505</v>
      </c>
      <c r="B31" s="38" t="s">
        <v>383</v>
      </c>
      <c r="C31" s="54">
        <v>106</v>
      </c>
      <c r="D31" s="44"/>
      <c r="E31" s="54">
        <v>106</v>
      </c>
      <c r="F31" s="44"/>
      <c r="G31" s="44"/>
      <c r="H31" s="44"/>
      <c r="I31" s="44"/>
      <c r="J31" s="44"/>
      <c r="K31" s="44"/>
      <c r="L31" s="44"/>
    </row>
    <row r="32" spans="1:12" ht="12.75" customHeight="1">
      <c r="A32" s="38">
        <v>2080506</v>
      </c>
      <c r="B32" s="38" t="s">
        <v>384</v>
      </c>
      <c r="C32" s="54">
        <v>53</v>
      </c>
      <c r="D32" s="44"/>
      <c r="E32" s="54">
        <v>53</v>
      </c>
      <c r="F32" s="44"/>
      <c r="G32" s="44"/>
      <c r="H32" s="44"/>
      <c r="I32" s="44"/>
      <c r="J32" s="44"/>
      <c r="K32" s="44"/>
      <c r="L32" s="44"/>
    </row>
    <row r="33" spans="1:12" ht="12.75" customHeight="1">
      <c r="A33" s="38">
        <v>2080599</v>
      </c>
      <c r="B33" s="38" t="s">
        <v>385</v>
      </c>
      <c r="C33" s="54">
        <v>83</v>
      </c>
      <c r="D33" s="44"/>
      <c r="E33" s="54">
        <v>83</v>
      </c>
      <c r="F33" s="44"/>
      <c r="G33" s="44"/>
      <c r="H33" s="44"/>
      <c r="I33" s="44"/>
      <c r="J33" s="44"/>
      <c r="K33" s="44"/>
      <c r="L33" s="44"/>
    </row>
    <row r="34" spans="1:12" ht="12.75" customHeight="1">
      <c r="A34" s="38">
        <v>20821</v>
      </c>
      <c r="B34" s="39" t="s">
        <v>386</v>
      </c>
      <c r="C34" s="54">
        <v>168</v>
      </c>
      <c r="D34" s="44"/>
      <c r="E34" s="54">
        <v>168</v>
      </c>
      <c r="F34" s="44"/>
      <c r="G34" s="44"/>
      <c r="H34" s="44"/>
      <c r="I34" s="44"/>
      <c r="J34" s="44"/>
      <c r="K34" s="44"/>
      <c r="L34" s="44"/>
    </row>
    <row r="35" spans="1:12" ht="12.75" customHeight="1">
      <c r="A35" s="38">
        <v>2082102</v>
      </c>
      <c r="B35" s="38" t="s">
        <v>387</v>
      </c>
      <c r="C35" s="54">
        <v>168</v>
      </c>
      <c r="D35" s="44"/>
      <c r="E35" s="54">
        <v>168</v>
      </c>
      <c r="F35" s="44"/>
      <c r="G35" s="44"/>
      <c r="H35" s="44"/>
      <c r="I35" s="44"/>
      <c r="J35" s="44"/>
      <c r="K35" s="44"/>
      <c r="L35" s="44"/>
    </row>
    <row r="36" spans="1:12" ht="12.75" customHeight="1">
      <c r="A36" s="38">
        <v>20828</v>
      </c>
      <c r="B36" s="39" t="s">
        <v>388</v>
      </c>
      <c r="C36" s="54">
        <v>49</v>
      </c>
      <c r="D36" s="44"/>
      <c r="E36" s="54">
        <v>49</v>
      </c>
      <c r="F36" s="44"/>
      <c r="G36" s="44"/>
      <c r="H36" s="44"/>
      <c r="I36" s="44"/>
      <c r="J36" s="44"/>
      <c r="K36" s="44"/>
      <c r="L36" s="44"/>
    </row>
    <row r="37" spans="1:12" ht="12.75" customHeight="1">
      <c r="A37" s="38">
        <v>2082850</v>
      </c>
      <c r="B37" s="38" t="s">
        <v>389</v>
      </c>
      <c r="C37" s="54">
        <v>49</v>
      </c>
      <c r="D37" s="44"/>
      <c r="E37" s="54">
        <v>49</v>
      </c>
      <c r="F37" s="44"/>
      <c r="G37" s="44"/>
      <c r="H37" s="44"/>
      <c r="I37" s="44"/>
      <c r="J37" s="44"/>
      <c r="K37" s="44"/>
      <c r="L37" s="44"/>
    </row>
    <row r="38" spans="1:12" ht="12.75" customHeight="1">
      <c r="A38" s="38">
        <v>210</v>
      </c>
      <c r="B38" s="39" t="s">
        <v>390</v>
      </c>
      <c r="C38" s="54">
        <v>70</v>
      </c>
      <c r="D38" s="44"/>
      <c r="E38" s="54">
        <v>70</v>
      </c>
      <c r="F38" s="44"/>
      <c r="G38" s="44"/>
      <c r="H38" s="44"/>
      <c r="I38" s="44"/>
      <c r="J38" s="44"/>
      <c r="K38" s="44"/>
      <c r="L38" s="44"/>
    </row>
    <row r="39" spans="1:12" ht="12.75" customHeight="1">
      <c r="A39" s="38">
        <v>21011</v>
      </c>
      <c r="B39" s="39" t="s">
        <v>391</v>
      </c>
      <c r="C39" s="54">
        <v>70</v>
      </c>
      <c r="D39" s="44"/>
      <c r="E39" s="54">
        <v>70</v>
      </c>
      <c r="F39" s="44"/>
      <c r="G39" s="44"/>
      <c r="H39" s="44"/>
      <c r="I39" s="44"/>
      <c r="J39" s="44"/>
      <c r="K39" s="44"/>
      <c r="L39" s="44"/>
    </row>
    <row r="40" spans="1:12" ht="12.75" customHeight="1">
      <c r="A40" s="38">
        <v>2101101</v>
      </c>
      <c r="B40" s="38" t="s">
        <v>392</v>
      </c>
      <c r="C40" s="54">
        <v>35</v>
      </c>
      <c r="D40" s="44"/>
      <c r="E40" s="54">
        <v>35</v>
      </c>
      <c r="F40" s="44"/>
      <c r="G40" s="44"/>
      <c r="H40" s="44"/>
      <c r="I40" s="44"/>
      <c r="J40" s="44"/>
      <c r="K40" s="44"/>
      <c r="L40" s="44"/>
    </row>
    <row r="41" spans="1:12" ht="12.75" customHeight="1">
      <c r="A41" s="38">
        <v>2101102</v>
      </c>
      <c r="B41" s="38" t="s">
        <v>393</v>
      </c>
      <c r="C41" s="54">
        <v>35</v>
      </c>
      <c r="D41" s="44"/>
      <c r="E41" s="54">
        <v>35</v>
      </c>
      <c r="F41" s="44"/>
      <c r="G41" s="44"/>
      <c r="H41" s="44"/>
      <c r="I41" s="44"/>
      <c r="J41" s="44"/>
      <c r="K41" s="44"/>
      <c r="L41" s="44"/>
    </row>
    <row r="42" spans="1:12" ht="12.75" customHeight="1">
      <c r="A42" s="38">
        <v>211</v>
      </c>
      <c r="B42" s="39" t="s">
        <v>394</v>
      </c>
      <c r="C42" s="54">
        <v>25</v>
      </c>
      <c r="D42" s="44"/>
      <c r="E42" s="54">
        <v>25</v>
      </c>
      <c r="F42" s="44"/>
      <c r="G42" s="44"/>
      <c r="H42" s="44"/>
      <c r="I42" s="44"/>
      <c r="J42" s="44"/>
      <c r="K42" s="44"/>
      <c r="L42" s="44"/>
    </row>
    <row r="43" spans="1:12" ht="12.75" customHeight="1">
      <c r="A43" s="38">
        <v>21101</v>
      </c>
      <c r="B43" s="39" t="s">
        <v>395</v>
      </c>
      <c r="C43" s="54">
        <v>25</v>
      </c>
      <c r="D43" s="44"/>
      <c r="E43" s="54">
        <v>25</v>
      </c>
      <c r="F43" s="44"/>
      <c r="G43" s="44"/>
      <c r="H43" s="44"/>
      <c r="I43" s="44"/>
      <c r="J43" s="44"/>
      <c r="K43" s="44"/>
      <c r="L43" s="44"/>
    </row>
    <row r="44" spans="1:12" ht="12.75" customHeight="1">
      <c r="A44" s="38">
        <v>2110101</v>
      </c>
      <c r="B44" s="38" t="s">
        <v>365</v>
      </c>
      <c r="C44" s="54">
        <v>25</v>
      </c>
      <c r="D44" s="44"/>
      <c r="E44" s="54">
        <v>25</v>
      </c>
      <c r="F44" s="44"/>
      <c r="G44" s="44"/>
      <c r="H44" s="44"/>
      <c r="I44" s="44"/>
      <c r="J44" s="44"/>
      <c r="K44" s="44"/>
      <c r="L44" s="44"/>
    </row>
    <row r="45" spans="1:12" ht="12.75" customHeight="1">
      <c r="A45" s="38">
        <v>212</v>
      </c>
      <c r="B45" s="39" t="s">
        <v>396</v>
      </c>
      <c r="C45" s="54">
        <v>124</v>
      </c>
      <c r="D45" s="44"/>
      <c r="E45" s="54">
        <v>124</v>
      </c>
      <c r="F45" s="44"/>
      <c r="G45" s="44"/>
      <c r="H45" s="44"/>
      <c r="I45" s="44"/>
      <c r="J45" s="44"/>
      <c r="K45" s="44"/>
      <c r="L45" s="44"/>
    </row>
    <row r="46" spans="1:12" ht="12.75" customHeight="1">
      <c r="A46" s="38">
        <v>21201</v>
      </c>
      <c r="B46" s="39" t="s">
        <v>397</v>
      </c>
      <c r="C46" s="54">
        <v>99</v>
      </c>
      <c r="D46" s="44"/>
      <c r="E46" s="54">
        <v>99</v>
      </c>
      <c r="F46" s="44"/>
      <c r="G46" s="44"/>
      <c r="H46" s="44"/>
      <c r="I46" s="44"/>
      <c r="J46" s="44"/>
      <c r="K46" s="44"/>
      <c r="L46" s="44"/>
    </row>
    <row r="47" spans="1:12" ht="12.75" customHeight="1">
      <c r="A47" s="38">
        <v>2120101</v>
      </c>
      <c r="B47" s="38" t="s">
        <v>365</v>
      </c>
      <c r="C47" s="54">
        <v>14</v>
      </c>
      <c r="D47" s="44"/>
      <c r="E47" s="54">
        <v>14</v>
      </c>
      <c r="F47" s="44"/>
      <c r="G47" s="44"/>
      <c r="H47" s="44"/>
      <c r="I47" s="44"/>
      <c r="J47" s="44"/>
      <c r="K47" s="44"/>
      <c r="L47" s="44"/>
    </row>
    <row r="48" spans="1:12" ht="12.75" customHeight="1">
      <c r="A48" s="38">
        <v>2120104</v>
      </c>
      <c r="B48" s="38" t="s">
        <v>398</v>
      </c>
      <c r="C48" s="54">
        <v>85</v>
      </c>
      <c r="D48" s="44"/>
      <c r="E48" s="54">
        <v>85</v>
      </c>
      <c r="F48" s="44"/>
      <c r="G48" s="44"/>
      <c r="H48" s="44"/>
      <c r="I48" s="44"/>
      <c r="J48" s="44"/>
      <c r="K48" s="44"/>
      <c r="L48" s="44"/>
    </row>
    <row r="49" spans="1:12" ht="12.75" customHeight="1">
      <c r="A49" s="38">
        <v>21205</v>
      </c>
      <c r="B49" s="39" t="s">
        <v>399</v>
      </c>
      <c r="C49" s="54">
        <v>25</v>
      </c>
      <c r="D49" s="44"/>
      <c r="E49" s="54">
        <v>25</v>
      </c>
      <c r="F49" s="44"/>
      <c r="G49" s="44"/>
      <c r="H49" s="44"/>
      <c r="I49" s="44"/>
      <c r="J49" s="44"/>
      <c r="K49" s="44"/>
      <c r="L49" s="44"/>
    </row>
    <row r="50" spans="1:12" ht="12.75" customHeight="1">
      <c r="A50" s="38">
        <v>2120501</v>
      </c>
      <c r="B50" s="38" t="s">
        <v>400</v>
      </c>
      <c r="C50" s="54">
        <v>25</v>
      </c>
      <c r="D50" s="44"/>
      <c r="E50" s="54">
        <v>25</v>
      </c>
      <c r="F50" s="44"/>
      <c r="G50" s="44"/>
      <c r="H50" s="44"/>
      <c r="I50" s="44"/>
      <c r="J50" s="44"/>
      <c r="K50" s="44"/>
      <c r="L50" s="44"/>
    </row>
    <row r="51" spans="1:12" ht="12.75" customHeight="1">
      <c r="A51" s="38">
        <v>213</v>
      </c>
      <c r="B51" s="39" t="s">
        <v>401</v>
      </c>
      <c r="C51" s="54">
        <v>528</v>
      </c>
      <c r="D51" s="44"/>
      <c r="E51" s="54">
        <v>528</v>
      </c>
      <c r="F51" s="44"/>
      <c r="G51" s="44"/>
      <c r="H51" s="44"/>
      <c r="I51" s="44"/>
      <c r="J51" s="44"/>
      <c r="K51" s="44"/>
      <c r="L51" s="44"/>
    </row>
    <row r="52" spans="1:12" ht="12.75" customHeight="1">
      <c r="A52" s="38">
        <v>21301</v>
      </c>
      <c r="B52" s="39" t="s">
        <v>402</v>
      </c>
      <c r="C52" s="54">
        <v>162</v>
      </c>
      <c r="D52" s="44"/>
      <c r="E52" s="54">
        <v>162</v>
      </c>
      <c r="F52" s="44"/>
      <c r="G52" s="44"/>
      <c r="H52" s="44"/>
      <c r="I52" s="44"/>
      <c r="J52" s="44"/>
      <c r="K52" s="44"/>
      <c r="L52" s="44"/>
    </row>
    <row r="53" spans="1:12" ht="12.75" customHeight="1">
      <c r="A53" s="38">
        <v>2130104</v>
      </c>
      <c r="B53" s="38" t="s">
        <v>389</v>
      </c>
      <c r="C53" s="54">
        <v>127</v>
      </c>
      <c r="D53" s="44"/>
      <c r="E53" s="54">
        <v>127</v>
      </c>
      <c r="F53" s="44"/>
      <c r="G53" s="44"/>
      <c r="H53" s="44"/>
      <c r="I53" s="44"/>
      <c r="J53" s="44"/>
      <c r="K53" s="44"/>
      <c r="L53" s="44"/>
    </row>
    <row r="54" spans="1:12" ht="12.75" customHeight="1">
      <c r="A54" s="38">
        <v>2130108</v>
      </c>
      <c r="B54" s="38" t="s">
        <v>403</v>
      </c>
      <c r="C54" s="54">
        <v>2</v>
      </c>
      <c r="D54" s="44"/>
      <c r="E54" s="54">
        <v>2</v>
      </c>
      <c r="F54" s="44"/>
      <c r="G54" s="44"/>
      <c r="H54" s="44"/>
      <c r="I54" s="44"/>
      <c r="J54" s="44"/>
      <c r="K54" s="44"/>
      <c r="L54" s="44"/>
    </row>
    <row r="55" spans="1:12" ht="12.75" customHeight="1">
      <c r="A55" s="38">
        <v>2130119</v>
      </c>
      <c r="B55" s="38" t="s">
        <v>404</v>
      </c>
      <c r="C55" s="54">
        <v>1</v>
      </c>
      <c r="D55" s="44"/>
      <c r="E55" s="54">
        <v>1</v>
      </c>
      <c r="F55" s="44"/>
      <c r="G55" s="44"/>
      <c r="H55" s="44"/>
      <c r="I55" s="44"/>
      <c r="J55" s="44"/>
      <c r="K55" s="44"/>
      <c r="L55" s="44"/>
    </row>
    <row r="56" spans="1:12" ht="12.75" customHeight="1">
      <c r="A56" s="38">
        <v>2130152</v>
      </c>
      <c r="B56" s="38" t="s">
        <v>405</v>
      </c>
      <c r="C56" s="54">
        <v>32</v>
      </c>
      <c r="D56" s="44"/>
      <c r="E56" s="54">
        <v>32</v>
      </c>
      <c r="F56" s="44"/>
      <c r="G56" s="44"/>
      <c r="H56" s="44"/>
      <c r="I56" s="44"/>
      <c r="J56" s="44"/>
      <c r="K56" s="44"/>
      <c r="L56" s="44"/>
    </row>
    <row r="57" spans="1:12" ht="12.75" customHeight="1">
      <c r="A57" s="38">
        <v>21307</v>
      </c>
      <c r="B57" s="39" t="s">
        <v>406</v>
      </c>
      <c r="C57" s="54">
        <v>366</v>
      </c>
      <c r="D57" s="44"/>
      <c r="E57" s="54">
        <v>366</v>
      </c>
      <c r="F57" s="44"/>
      <c r="G57" s="44"/>
      <c r="H57" s="44"/>
      <c r="I57" s="44"/>
      <c r="J57" s="44"/>
      <c r="K57" s="44"/>
      <c r="L57" s="44"/>
    </row>
    <row r="58" spans="1:12" ht="12.75" customHeight="1">
      <c r="A58" s="38">
        <v>2130705</v>
      </c>
      <c r="B58" s="38" t="s">
        <v>407</v>
      </c>
      <c r="C58" s="54">
        <v>366</v>
      </c>
      <c r="D58" s="44"/>
      <c r="E58" s="54">
        <v>366</v>
      </c>
      <c r="F58" s="44"/>
      <c r="G58" s="44"/>
      <c r="H58" s="44"/>
      <c r="I58" s="44"/>
      <c r="J58" s="44"/>
      <c r="K58" s="44"/>
      <c r="L58" s="44"/>
    </row>
    <row r="59" spans="1:12" ht="12.75" customHeight="1">
      <c r="A59" s="38">
        <v>215</v>
      </c>
      <c r="B59" s="39" t="s">
        <v>408</v>
      </c>
      <c r="C59" s="54">
        <v>12</v>
      </c>
      <c r="D59" s="44"/>
      <c r="E59" s="54">
        <v>12</v>
      </c>
      <c r="F59" s="44"/>
      <c r="G59" s="44"/>
      <c r="H59" s="44"/>
      <c r="I59" s="44"/>
      <c r="J59" s="44"/>
      <c r="K59" s="44"/>
      <c r="L59" s="44"/>
    </row>
    <row r="60" spans="1:12" ht="12.75" customHeight="1">
      <c r="A60" s="38">
        <v>21508</v>
      </c>
      <c r="B60" s="39" t="s">
        <v>409</v>
      </c>
      <c r="C60" s="54">
        <v>12</v>
      </c>
      <c r="D60" s="44"/>
      <c r="E60" s="54">
        <v>12</v>
      </c>
      <c r="F60" s="44"/>
      <c r="G60" s="44"/>
      <c r="H60" s="44"/>
      <c r="I60" s="44"/>
      <c r="J60" s="44"/>
      <c r="K60" s="44"/>
      <c r="L60" s="44"/>
    </row>
    <row r="61" spans="1:12" ht="12.75" customHeight="1">
      <c r="A61" s="38">
        <v>2150801</v>
      </c>
      <c r="B61" s="38" t="s">
        <v>365</v>
      </c>
      <c r="C61" s="54">
        <v>12</v>
      </c>
      <c r="D61" s="44"/>
      <c r="E61" s="54">
        <v>12</v>
      </c>
      <c r="F61" s="44"/>
      <c r="G61" s="44"/>
      <c r="H61" s="44"/>
      <c r="I61" s="44"/>
      <c r="J61" s="44"/>
      <c r="K61" s="44"/>
      <c r="L61" s="44"/>
    </row>
    <row r="62" spans="1:12" ht="12.75" customHeight="1">
      <c r="A62" s="38">
        <v>221</v>
      </c>
      <c r="B62" s="39" t="s">
        <v>410</v>
      </c>
      <c r="C62" s="54">
        <v>83</v>
      </c>
      <c r="D62" s="44"/>
      <c r="E62" s="54">
        <v>83</v>
      </c>
      <c r="F62" s="44"/>
      <c r="G62" s="44"/>
      <c r="H62" s="44"/>
      <c r="I62" s="44"/>
      <c r="J62" s="44"/>
      <c r="K62" s="44"/>
      <c r="L62" s="44"/>
    </row>
    <row r="63" spans="1:12" ht="12.75" customHeight="1">
      <c r="A63" s="38">
        <v>22102</v>
      </c>
      <c r="B63" s="39" t="s">
        <v>411</v>
      </c>
      <c r="C63" s="54">
        <v>83</v>
      </c>
      <c r="D63" s="44"/>
      <c r="E63" s="54">
        <v>83</v>
      </c>
      <c r="F63" s="44"/>
      <c r="G63" s="44"/>
      <c r="H63" s="44"/>
      <c r="I63" s="44"/>
      <c r="J63" s="44"/>
      <c r="K63" s="44"/>
      <c r="L63" s="44"/>
    </row>
    <row r="64" spans="1:12" ht="12.75" customHeight="1">
      <c r="A64" s="38">
        <v>2210201</v>
      </c>
      <c r="B64" s="38" t="s">
        <v>412</v>
      </c>
      <c r="C64" s="54">
        <v>83</v>
      </c>
      <c r="D64" s="44"/>
      <c r="E64" s="54">
        <v>83</v>
      </c>
      <c r="F64" s="44"/>
      <c r="G64" s="44"/>
      <c r="H64" s="44"/>
      <c r="I64" s="44"/>
      <c r="J64" s="44"/>
      <c r="K64" s="44"/>
      <c r="L64" s="44"/>
    </row>
    <row r="65" spans="1:12" ht="12.75" customHeight="1">
      <c r="A65" s="38">
        <v>224</v>
      </c>
      <c r="B65" s="39" t="s">
        <v>413</v>
      </c>
      <c r="C65" s="54">
        <v>62</v>
      </c>
      <c r="D65" s="44"/>
      <c r="E65" s="54">
        <v>62</v>
      </c>
      <c r="F65" s="44"/>
      <c r="G65" s="44"/>
      <c r="H65" s="44"/>
      <c r="I65" s="44"/>
      <c r="J65" s="44"/>
      <c r="K65" s="44"/>
      <c r="L65" s="44"/>
    </row>
    <row r="66" spans="1:12" ht="12.75" customHeight="1">
      <c r="A66" s="38">
        <v>22401</v>
      </c>
      <c r="B66" s="39" t="s">
        <v>414</v>
      </c>
      <c r="C66" s="54">
        <v>48</v>
      </c>
      <c r="D66" s="44"/>
      <c r="E66" s="54">
        <v>48</v>
      </c>
      <c r="F66" s="44"/>
      <c r="G66" s="44"/>
      <c r="H66" s="44"/>
      <c r="I66" s="44"/>
      <c r="J66" s="44"/>
      <c r="K66" s="44"/>
      <c r="L66" s="44"/>
    </row>
    <row r="67" spans="1:12" ht="12.75" customHeight="1">
      <c r="A67" s="38">
        <v>2240101</v>
      </c>
      <c r="B67" s="38" t="s">
        <v>365</v>
      </c>
      <c r="C67" s="54">
        <v>45</v>
      </c>
      <c r="D67" s="44"/>
      <c r="E67" s="54">
        <v>45</v>
      </c>
      <c r="F67" s="44"/>
      <c r="G67" s="44"/>
      <c r="H67" s="44"/>
      <c r="I67" s="44"/>
      <c r="J67" s="44"/>
      <c r="K67" s="44"/>
      <c r="L67" s="44"/>
    </row>
    <row r="68" spans="1:12" ht="12.75" customHeight="1">
      <c r="A68" s="38">
        <v>2240106</v>
      </c>
      <c r="B68" s="38" t="s">
        <v>415</v>
      </c>
      <c r="C68" s="54">
        <v>2</v>
      </c>
      <c r="D68" s="44"/>
      <c r="E68" s="54">
        <v>2</v>
      </c>
      <c r="F68" s="44"/>
      <c r="G68" s="44"/>
      <c r="H68" s="44"/>
      <c r="I68" s="44"/>
      <c r="J68" s="44"/>
      <c r="K68" s="44"/>
      <c r="L68" s="44"/>
    </row>
    <row r="69" spans="1:12" ht="12.75" customHeight="1">
      <c r="A69" s="38">
        <v>2240108</v>
      </c>
      <c r="B69" s="38" t="s">
        <v>416</v>
      </c>
      <c r="C69" s="54">
        <v>1</v>
      </c>
      <c r="D69" s="44"/>
      <c r="E69" s="54">
        <v>1</v>
      </c>
      <c r="F69" s="44"/>
      <c r="G69" s="44"/>
      <c r="H69" s="44"/>
      <c r="I69" s="44"/>
      <c r="J69" s="44"/>
      <c r="K69" s="44"/>
      <c r="L69" s="44"/>
    </row>
    <row r="70" spans="1:12" ht="12.75" customHeight="1">
      <c r="A70" s="38">
        <v>22402</v>
      </c>
      <c r="B70" s="39" t="s">
        <v>417</v>
      </c>
      <c r="C70" s="54">
        <v>14</v>
      </c>
      <c r="D70" s="44"/>
      <c r="E70" s="54">
        <v>14</v>
      </c>
      <c r="F70" s="44"/>
      <c r="G70" s="44"/>
      <c r="H70" s="44"/>
      <c r="I70" s="44"/>
      <c r="J70" s="44"/>
      <c r="K70" s="44"/>
      <c r="L70" s="44"/>
    </row>
    <row r="71" spans="1:12" ht="12.75" customHeight="1">
      <c r="A71" s="38">
        <v>2240299</v>
      </c>
      <c r="B71" s="38" t="s">
        <v>418</v>
      </c>
      <c r="C71" s="54">
        <v>14</v>
      </c>
      <c r="D71" s="44"/>
      <c r="E71" s="54">
        <v>14</v>
      </c>
      <c r="F71" s="44"/>
      <c r="G71" s="44"/>
      <c r="H71" s="44"/>
      <c r="I71" s="44"/>
      <c r="J71" s="44"/>
      <c r="K71" s="44"/>
      <c r="L71" s="44"/>
    </row>
    <row r="72" spans="1:12" ht="12.75" customHeight="1">
      <c r="A72" s="38">
        <v>229</v>
      </c>
      <c r="B72" s="39" t="s">
        <v>419</v>
      </c>
      <c r="C72" s="54">
        <v>1</v>
      </c>
      <c r="D72" s="44"/>
      <c r="E72" s="54">
        <v>1</v>
      </c>
      <c r="F72" s="44"/>
      <c r="G72" s="44"/>
      <c r="H72" s="44"/>
      <c r="I72" s="44"/>
      <c r="J72" s="44"/>
      <c r="K72" s="44"/>
      <c r="L72" s="44"/>
    </row>
    <row r="73" spans="1:12" ht="12.75" customHeight="1">
      <c r="A73" s="38">
        <v>22902</v>
      </c>
      <c r="B73" s="39" t="s">
        <v>420</v>
      </c>
      <c r="C73" s="54">
        <v>1</v>
      </c>
      <c r="D73" s="44"/>
      <c r="E73" s="54">
        <v>1</v>
      </c>
      <c r="F73" s="44"/>
      <c r="G73" s="44"/>
      <c r="H73" s="44"/>
      <c r="I73" s="44"/>
      <c r="J73" s="44"/>
      <c r="K73" s="44"/>
      <c r="L73" s="44"/>
    </row>
    <row r="74" spans="1:12" ht="12.75" customHeight="1">
      <c r="A74" s="38">
        <v>2290201</v>
      </c>
      <c r="B74" s="38" t="s">
        <v>421</v>
      </c>
      <c r="C74" s="54">
        <v>1</v>
      </c>
      <c r="D74" s="44"/>
      <c r="E74" s="54">
        <v>1</v>
      </c>
      <c r="F74" s="44"/>
      <c r="G74" s="44"/>
      <c r="H74" s="44"/>
      <c r="I74" s="44"/>
      <c r="J74" s="44"/>
      <c r="K74" s="44"/>
      <c r="L74" s="44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7.125" style="27" customWidth="1"/>
    <col min="2" max="2" width="30.00390625" style="27" customWidth="1"/>
    <col min="3" max="8" width="18.00390625" style="27" customWidth="1"/>
    <col min="9" max="16384" width="6.875" style="27" customWidth="1"/>
  </cols>
  <sheetData>
    <row r="1" spans="1:2" ht="19.5" customHeight="1">
      <c r="A1" s="28" t="s">
        <v>572</v>
      </c>
      <c r="B1" s="29"/>
    </row>
    <row r="2" spans="1:8" ht="33">
      <c r="A2" s="30" t="s">
        <v>573</v>
      </c>
      <c r="B2" s="31"/>
      <c r="C2" s="31"/>
      <c r="D2" s="31"/>
      <c r="E2" s="31"/>
      <c r="F2" s="31"/>
      <c r="G2" s="31"/>
      <c r="H2" s="32"/>
    </row>
    <row r="3" spans="1:8" ht="19.5" customHeight="1">
      <c r="A3" s="33"/>
      <c r="B3" s="34"/>
      <c r="C3" s="31"/>
      <c r="D3" s="31"/>
      <c r="E3" s="31"/>
      <c r="F3" s="31"/>
      <c r="G3" s="31"/>
      <c r="H3" s="32"/>
    </row>
    <row r="4" spans="1:8" ht="19.5" customHeight="1">
      <c r="A4" s="35"/>
      <c r="B4" s="36"/>
      <c r="C4" s="35"/>
      <c r="D4" s="35"/>
      <c r="E4" s="35"/>
      <c r="F4" s="35"/>
      <c r="G4" s="35"/>
      <c r="H4" s="37" t="s">
        <v>313</v>
      </c>
    </row>
    <row r="5" spans="1:8" ht="29.25" customHeight="1">
      <c r="A5" s="23" t="s">
        <v>358</v>
      </c>
      <c r="B5" s="23" t="s">
        <v>359</v>
      </c>
      <c r="C5" s="23" t="s">
        <v>318</v>
      </c>
      <c r="D5" s="23" t="s">
        <v>361</v>
      </c>
      <c r="E5" s="23" t="s">
        <v>362</v>
      </c>
      <c r="F5" s="23" t="s">
        <v>574</v>
      </c>
      <c r="G5" s="23" t="s">
        <v>575</v>
      </c>
      <c r="H5" s="23" t="s">
        <v>576</v>
      </c>
    </row>
    <row r="6" spans="1:8" ht="27" customHeight="1">
      <c r="A6" s="38">
        <v>201</v>
      </c>
      <c r="B6" s="39" t="s">
        <v>363</v>
      </c>
      <c r="C6" s="40">
        <f>D6+E6</f>
        <v>529</v>
      </c>
      <c r="D6" s="40">
        <v>529</v>
      </c>
      <c r="E6" s="41"/>
      <c r="F6" s="42"/>
      <c r="G6" s="42"/>
      <c r="H6" s="42"/>
    </row>
    <row r="7" spans="1:8" ht="18.75" customHeight="1">
      <c r="A7" s="38">
        <v>20101</v>
      </c>
      <c r="B7" s="39" t="s">
        <v>364</v>
      </c>
      <c r="C7" s="40">
        <f aca="true" t="shared" si="0" ref="C7:C70">D7+E7</f>
        <v>35</v>
      </c>
      <c r="D7" s="40">
        <v>35</v>
      </c>
      <c r="E7" s="41"/>
      <c r="F7" s="43"/>
      <c r="G7" s="43"/>
      <c r="H7" s="43"/>
    </row>
    <row r="8" spans="1:8" ht="18.75" customHeight="1">
      <c r="A8" s="38">
        <v>2010101</v>
      </c>
      <c r="B8" s="38" t="s">
        <v>365</v>
      </c>
      <c r="C8" s="40">
        <f t="shared" si="0"/>
        <v>31</v>
      </c>
      <c r="D8" s="40">
        <v>31</v>
      </c>
      <c r="E8" s="41"/>
      <c r="F8" s="43"/>
      <c r="G8" s="43"/>
      <c r="H8" s="43"/>
    </row>
    <row r="9" spans="1:8" ht="12.75" customHeight="1">
      <c r="A9" s="38">
        <v>2010104</v>
      </c>
      <c r="B9" s="38" t="s">
        <v>366</v>
      </c>
      <c r="C9" s="40">
        <f t="shared" si="0"/>
        <v>4</v>
      </c>
      <c r="D9" s="40">
        <v>4</v>
      </c>
      <c r="E9" s="41"/>
      <c r="F9" s="43"/>
      <c r="G9" s="43"/>
      <c r="H9" s="43"/>
    </row>
    <row r="10" spans="1:9" ht="12.75" customHeight="1">
      <c r="A10" s="38">
        <v>20103</v>
      </c>
      <c r="B10" s="39" t="s">
        <v>367</v>
      </c>
      <c r="C10" s="40">
        <f t="shared" si="0"/>
        <v>350</v>
      </c>
      <c r="D10" s="40">
        <v>350</v>
      </c>
      <c r="E10" s="41"/>
      <c r="F10" s="43"/>
      <c r="G10" s="43"/>
      <c r="H10" s="43"/>
      <c r="I10" s="29"/>
    </row>
    <row r="11" spans="1:8" ht="12.75" customHeight="1">
      <c r="A11" s="38">
        <v>2010301</v>
      </c>
      <c r="B11" s="38" t="s">
        <v>365</v>
      </c>
      <c r="C11" s="40">
        <f t="shared" si="0"/>
        <v>350</v>
      </c>
      <c r="D11" s="40">
        <v>350</v>
      </c>
      <c r="E11" s="41"/>
      <c r="F11" s="43"/>
      <c r="G11" s="43"/>
      <c r="H11" s="43"/>
    </row>
    <row r="12" spans="1:8" ht="12.75" customHeight="1">
      <c r="A12" s="38">
        <v>20106</v>
      </c>
      <c r="B12" s="39" t="s">
        <v>368</v>
      </c>
      <c r="C12" s="40">
        <f t="shared" si="0"/>
        <v>25</v>
      </c>
      <c r="D12" s="40">
        <v>25</v>
      </c>
      <c r="E12" s="41"/>
      <c r="F12" s="43"/>
      <c r="G12" s="43"/>
      <c r="H12" s="44"/>
    </row>
    <row r="13" spans="1:9" ht="12.75" customHeight="1">
      <c r="A13" s="38">
        <v>2010601</v>
      </c>
      <c r="B13" s="38" t="s">
        <v>365</v>
      </c>
      <c r="C13" s="40">
        <f t="shared" si="0"/>
        <v>25</v>
      </c>
      <c r="D13" s="40">
        <v>25</v>
      </c>
      <c r="E13" s="41"/>
      <c r="F13" s="43"/>
      <c r="G13" s="43"/>
      <c r="H13" s="44"/>
      <c r="I13" s="29"/>
    </row>
    <row r="14" spans="1:8" ht="12.75" customHeight="1">
      <c r="A14" s="38">
        <v>20113</v>
      </c>
      <c r="B14" s="39" t="s">
        <v>369</v>
      </c>
      <c r="C14" s="40">
        <f t="shared" si="0"/>
        <v>7</v>
      </c>
      <c r="D14" s="40">
        <v>7</v>
      </c>
      <c r="E14" s="41"/>
      <c r="F14" s="43"/>
      <c r="G14" s="43"/>
      <c r="H14" s="43"/>
    </row>
    <row r="15" spans="1:8" ht="12.75" customHeight="1">
      <c r="A15" s="38">
        <v>2011308</v>
      </c>
      <c r="B15" s="38" t="s">
        <v>370</v>
      </c>
      <c r="C15" s="40">
        <f t="shared" si="0"/>
        <v>7</v>
      </c>
      <c r="D15" s="40">
        <v>7</v>
      </c>
      <c r="E15" s="41"/>
      <c r="F15" s="43"/>
      <c r="G15" s="43"/>
      <c r="H15" s="44"/>
    </row>
    <row r="16" spans="1:8" ht="12.75" customHeight="1">
      <c r="A16" s="38">
        <v>20131</v>
      </c>
      <c r="B16" s="39" t="s">
        <v>371</v>
      </c>
      <c r="C16" s="40">
        <f t="shared" si="0"/>
        <v>112</v>
      </c>
      <c r="D16" s="40">
        <v>112</v>
      </c>
      <c r="E16" s="41"/>
      <c r="F16" s="43"/>
      <c r="G16" s="44"/>
      <c r="H16" s="44"/>
    </row>
    <row r="17" spans="1:8" ht="12.75" customHeight="1">
      <c r="A17" s="38">
        <v>2013101</v>
      </c>
      <c r="B17" s="38" t="s">
        <v>365</v>
      </c>
      <c r="C17" s="40">
        <f t="shared" si="0"/>
        <v>112</v>
      </c>
      <c r="D17" s="40">
        <v>112</v>
      </c>
      <c r="E17" s="41"/>
      <c r="F17" s="44"/>
      <c r="G17" s="44"/>
      <c r="H17" s="43"/>
    </row>
    <row r="18" spans="1:8" ht="12.75" customHeight="1">
      <c r="A18" s="38">
        <v>204</v>
      </c>
      <c r="B18" s="39" t="s">
        <v>372</v>
      </c>
      <c r="C18" s="40">
        <f t="shared" si="0"/>
        <v>1</v>
      </c>
      <c r="D18" s="40">
        <v>1</v>
      </c>
      <c r="E18" s="41"/>
      <c r="F18" s="44"/>
      <c r="G18" s="44"/>
      <c r="H18" s="44"/>
    </row>
    <row r="19" spans="1:8" ht="12.75" customHeight="1">
      <c r="A19" s="38">
        <v>20401</v>
      </c>
      <c r="B19" s="39" t="s">
        <v>373</v>
      </c>
      <c r="C19" s="40">
        <f t="shared" si="0"/>
        <v>1</v>
      </c>
      <c r="D19" s="40">
        <v>1</v>
      </c>
      <c r="E19" s="41"/>
      <c r="F19" s="43"/>
      <c r="G19" s="44"/>
      <c r="H19" s="44"/>
    </row>
    <row r="20" spans="1:8" ht="12.75" customHeight="1">
      <c r="A20" s="38">
        <v>2040199</v>
      </c>
      <c r="B20" s="38" t="s">
        <v>374</v>
      </c>
      <c r="C20" s="40">
        <f t="shared" si="0"/>
        <v>1</v>
      </c>
      <c r="D20" s="40">
        <v>1</v>
      </c>
      <c r="E20" s="41"/>
      <c r="F20" s="44"/>
      <c r="G20" s="44"/>
      <c r="H20" s="44"/>
    </row>
    <row r="21" spans="1:8" ht="12.75" customHeight="1">
      <c r="A21" s="38">
        <v>207</v>
      </c>
      <c r="B21" s="39" t="s">
        <v>375</v>
      </c>
      <c r="C21" s="40">
        <f t="shared" si="0"/>
        <v>29</v>
      </c>
      <c r="D21" s="40">
        <v>29</v>
      </c>
      <c r="E21" s="41"/>
      <c r="F21" s="44"/>
      <c r="G21" s="44"/>
      <c r="H21" s="44"/>
    </row>
    <row r="22" spans="1:8" ht="12.75" customHeight="1">
      <c r="A22" s="38">
        <v>20701</v>
      </c>
      <c r="B22" s="39" t="s">
        <v>376</v>
      </c>
      <c r="C22" s="40">
        <f t="shared" si="0"/>
        <v>29</v>
      </c>
      <c r="D22" s="40">
        <v>29</v>
      </c>
      <c r="E22" s="41"/>
      <c r="F22" s="44"/>
      <c r="G22" s="43"/>
      <c r="H22" s="44"/>
    </row>
    <row r="23" spans="1:8" ht="12.75" customHeight="1">
      <c r="A23" s="38">
        <v>2070109</v>
      </c>
      <c r="B23" s="38" t="s">
        <v>377</v>
      </c>
      <c r="C23" s="40">
        <f t="shared" si="0"/>
        <v>29</v>
      </c>
      <c r="D23" s="40">
        <v>29</v>
      </c>
      <c r="E23" s="41"/>
      <c r="F23" s="44"/>
      <c r="G23" s="44"/>
      <c r="H23" s="44"/>
    </row>
    <row r="24" spans="1:8" ht="12.75" customHeight="1">
      <c r="A24" s="38">
        <v>208</v>
      </c>
      <c r="B24" s="39" t="s">
        <v>378</v>
      </c>
      <c r="C24" s="40">
        <f t="shared" si="0"/>
        <v>549</v>
      </c>
      <c r="D24" s="40">
        <v>381</v>
      </c>
      <c r="E24" s="41">
        <v>168</v>
      </c>
      <c r="F24" s="44"/>
      <c r="G24" s="43"/>
      <c r="H24" s="44"/>
    </row>
    <row r="25" spans="1:8" ht="12.75" customHeight="1">
      <c r="A25" s="38">
        <v>20801</v>
      </c>
      <c r="B25" s="39" t="s">
        <v>379</v>
      </c>
      <c r="C25" s="40">
        <f t="shared" si="0"/>
        <v>73</v>
      </c>
      <c r="D25" s="40">
        <v>73</v>
      </c>
      <c r="E25" s="41"/>
      <c r="F25" s="44"/>
      <c r="G25" s="44"/>
      <c r="H25" s="44"/>
    </row>
    <row r="26" spans="1:8" ht="12.75" customHeight="1">
      <c r="A26" s="38">
        <v>2080109</v>
      </c>
      <c r="B26" s="38" t="s">
        <v>380</v>
      </c>
      <c r="C26" s="40">
        <f t="shared" si="0"/>
        <v>73</v>
      </c>
      <c r="D26" s="40">
        <v>73</v>
      </c>
      <c r="E26" s="41"/>
      <c r="F26" s="44"/>
      <c r="G26" s="44"/>
      <c r="H26" s="44"/>
    </row>
    <row r="27" spans="1:8" ht="12.75" customHeight="1">
      <c r="A27" s="38">
        <v>20802</v>
      </c>
      <c r="B27" s="39" t="s">
        <v>381</v>
      </c>
      <c r="C27" s="40">
        <f t="shared" si="0"/>
        <v>17</v>
      </c>
      <c r="D27" s="40">
        <v>17</v>
      </c>
      <c r="E27" s="41"/>
      <c r="F27" s="44"/>
      <c r="G27" s="44"/>
      <c r="H27" s="44"/>
    </row>
    <row r="28" spans="1:8" ht="12.75" customHeight="1">
      <c r="A28" s="38">
        <v>2080201</v>
      </c>
      <c r="B28" s="38" t="s">
        <v>365</v>
      </c>
      <c r="C28" s="40">
        <f t="shared" si="0"/>
        <v>17</v>
      </c>
      <c r="D28" s="40">
        <v>17</v>
      </c>
      <c r="E28" s="41"/>
      <c r="F28" s="44"/>
      <c r="G28" s="44"/>
      <c r="H28" s="44"/>
    </row>
    <row r="29" spans="1:8" ht="12.75" customHeight="1">
      <c r="A29" s="38">
        <v>20805</v>
      </c>
      <c r="B29" s="39" t="s">
        <v>382</v>
      </c>
      <c r="C29" s="40">
        <f t="shared" si="0"/>
        <v>242</v>
      </c>
      <c r="D29" s="40">
        <v>242</v>
      </c>
      <c r="E29" s="41"/>
      <c r="F29" s="44"/>
      <c r="G29" s="44"/>
      <c r="H29" s="44"/>
    </row>
    <row r="30" spans="1:8" ht="12.75" customHeight="1">
      <c r="A30" s="38">
        <v>2080505</v>
      </c>
      <c r="B30" s="38" t="s">
        <v>383</v>
      </c>
      <c r="C30" s="40">
        <f t="shared" si="0"/>
        <v>106</v>
      </c>
      <c r="D30" s="40">
        <v>106</v>
      </c>
      <c r="E30" s="41"/>
      <c r="F30" s="44"/>
      <c r="G30" s="44"/>
      <c r="H30" s="44"/>
    </row>
    <row r="31" spans="1:8" ht="12.75" customHeight="1">
      <c r="A31" s="38">
        <v>2080506</v>
      </c>
      <c r="B31" s="38" t="s">
        <v>384</v>
      </c>
      <c r="C31" s="40">
        <f t="shared" si="0"/>
        <v>53</v>
      </c>
      <c r="D31" s="40">
        <v>53</v>
      </c>
      <c r="E31" s="41"/>
      <c r="F31" s="44"/>
      <c r="G31" s="44"/>
      <c r="H31" s="44"/>
    </row>
    <row r="32" spans="1:8" ht="12.75" customHeight="1">
      <c r="A32" s="38">
        <v>2080599</v>
      </c>
      <c r="B32" s="38" t="s">
        <v>385</v>
      </c>
      <c r="C32" s="40">
        <f t="shared" si="0"/>
        <v>83</v>
      </c>
      <c r="D32" s="40">
        <v>83</v>
      </c>
      <c r="E32" s="41"/>
      <c r="F32" s="44"/>
      <c r="G32" s="44"/>
      <c r="H32" s="44"/>
    </row>
    <row r="33" spans="1:8" ht="12.75" customHeight="1">
      <c r="A33" s="38">
        <v>20821</v>
      </c>
      <c r="B33" s="39" t="s">
        <v>386</v>
      </c>
      <c r="C33" s="40">
        <f t="shared" si="0"/>
        <v>168</v>
      </c>
      <c r="D33" s="40"/>
      <c r="E33" s="40">
        <v>168</v>
      </c>
      <c r="F33" s="44"/>
      <c r="G33" s="44"/>
      <c r="H33" s="44"/>
    </row>
    <row r="34" spans="1:8" ht="12.75" customHeight="1">
      <c r="A34" s="38">
        <v>2082102</v>
      </c>
      <c r="B34" s="38" t="s">
        <v>387</v>
      </c>
      <c r="C34" s="40">
        <f t="shared" si="0"/>
        <v>168</v>
      </c>
      <c r="D34" s="40"/>
      <c r="E34" s="40">
        <v>168</v>
      </c>
      <c r="F34" s="44"/>
      <c r="G34" s="44"/>
      <c r="H34" s="44"/>
    </row>
    <row r="35" spans="1:8" ht="12.75" customHeight="1">
      <c r="A35" s="38">
        <v>20828</v>
      </c>
      <c r="B35" s="39" t="s">
        <v>388</v>
      </c>
      <c r="C35" s="40">
        <f t="shared" si="0"/>
        <v>49</v>
      </c>
      <c r="D35" s="40">
        <v>49</v>
      </c>
      <c r="E35" s="41"/>
      <c r="F35" s="44"/>
      <c r="G35" s="44"/>
      <c r="H35" s="44"/>
    </row>
    <row r="36" spans="1:8" ht="12.75" customHeight="1">
      <c r="A36" s="38">
        <v>2082850</v>
      </c>
      <c r="B36" s="38" t="s">
        <v>389</v>
      </c>
      <c r="C36" s="40">
        <f t="shared" si="0"/>
        <v>49</v>
      </c>
      <c r="D36" s="40">
        <v>49</v>
      </c>
      <c r="E36" s="41"/>
      <c r="F36" s="44"/>
      <c r="G36" s="44"/>
      <c r="H36" s="44"/>
    </row>
    <row r="37" spans="1:8" ht="12.75" customHeight="1">
      <c r="A37" s="38">
        <v>210</v>
      </c>
      <c r="B37" s="39" t="s">
        <v>390</v>
      </c>
      <c r="C37" s="40">
        <f t="shared" si="0"/>
        <v>70</v>
      </c>
      <c r="D37" s="40">
        <v>70</v>
      </c>
      <c r="E37" s="41"/>
      <c r="F37" s="44"/>
      <c r="G37" s="44"/>
      <c r="H37" s="44"/>
    </row>
    <row r="38" spans="1:8" ht="12.75" customHeight="1">
      <c r="A38" s="38">
        <v>21011</v>
      </c>
      <c r="B38" s="39" t="s">
        <v>391</v>
      </c>
      <c r="C38" s="40">
        <f t="shared" si="0"/>
        <v>70</v>
      </c>
      <c r="D38" s="40">
        <v>70</v>
      </c>
      <c r="E38" s="41"/>
      <c r="F38" s="44"/>
      <c r="G38" s="44"/>
      <c r="H38" s="44"/>
    </row>
    <row r="39" spans="1:8" ht="12.75" customHeight="1">
      <c r="A39" s="38">
        <v>2101101</v>
      </c>
      <c r="B39" s="38" t="s">
        <v>392</v>
      </c>
      <c r="C39" s="40">
        <f t="shared" si="0"/>
        <v>35</v>
      </c>
      <c r="D39" s="40">
        <v>35</v>
      </c>
      <c r="E39" s="41"/>
      <c r="F39" s="44"/>
      <c r="G39" s="44"/>
      <c r="H39" s="44"/>
    </row>
    <row r="40" spans="1:8" ht="12.75" customHeight="1">
      <c r="A40" s="38">
        <v>2101102</v>
      </c>
      <c r="B40" s="38" t="s">
        <v>393</v>
      </c>
      <c r="C40" s="40">
        <f t="shared" si="0"/>
        <v>35</v>
      </c>
      <c r="D40" s="40">
        <v>35</v>
      </c>
      <c r="E40" s="41"/>
      <c r="F40" s="44"/>
      <c r="G40" s="44"/>
      <c r="H40" s="44"/>
    </row>
    <row r="41" spans="1:8" ht="12.75" customHeight="1">
      <c r="A41" s="38">
        <v>211</v>
      </c>
      <c r="B41" s="39" t="s">
        <v>394</v>
      </c>
      <c r="C41" s="40">
        <f t="shared" si="0"/>
        <v>25</v>
      </c>
      <c r="D41" s="40">
        <v>25</v>
      </c>
      <c r="E41" s="41"/>
      <c r="F41" s="44"/>
      <c r="G41" s="44"/>
      <c r="H41" s="44"/>
    </row>
    <row r="42" spans="1:8" ht="12.75" customHeight="1">
      <c r="A42" s="38">
        <v>21101</v>
      </c>
      <c r="B42" s="39" t="s">
        <v>395</v>
      </c>
      <c r="C42" s="40">
        <f t="shared" si="0"/>
        <v>25</v>
      </c>
      <c r="D42" s="40">
        <v>25</v>
      </c>
      <c r="E42" s="41"/>
      <c r="F42" s="44"/>
      <c r="G42" s="44"/>
      <c r="H42" s="44"/>
    </row>
    <row r="43" spans="1:8" ht="12.75" customHeight="1">
      <c r="A43" s="38">
        <v>2110101</v>
      </c>
      <c r="B43" s="38" t="s">
        <v>365</v>
      </c>
      <c r="C43" s="40">
        <f t="shared" si="0"/>
        <v>25</v>
      </c>
      <c r="D43" s="40">
        <v>25</v>
      </c>
      <c r="E43" s="41"/>
      <c r="F43" s="44"/>
      <c r="G43" s="44"/>
      <c r="H43" s="44"/>
    </row>
    <row r="44" spans="1:8" ht="12.75" customHeight="1">
      <c r="A44" s="38">
        <v>212</v>
      </c>
      <c r="B44" s="39" t="s">
        <v>396</v>
      </c>
      <c r="C44" s="40">
        <f t="shared" si="0"/>
        <v>124</v>
      </c>
      <c r="D44" s="40">
        <v>99</v>
      </c>
      <c r="E44" s="41">
        <v>25</v>
      </c>
      <c r="F44" s="44"/>
      <c r="G44" s="44"/>
      <c r="H44" s="44"/>
    </row>
    <row r="45" spans="1:8" ht="12.75" customHeight="1">
      <c r="A45" s="38">
        <v>21201</v>
      </c>
      <c r="B45" s="39" t="s">
        <v>397</v>
      </c>
      <c r="C45" s="40">
        <f t="shared" si="0"/>
        <v>99</v>
      </c>
      <c r="D45" s="40">
        <v>99</v>
      </c>
      <c r="E45" s="41"/>
      <c r="F45" s="44"/>
      <c r="G45" s="44"/>
      <c r="H45" s="44"/>
    </row>
    <row r="46" spans="1:8" ht="12.75" customHeight="1">
      <c r="A46" s="38">
        <v>2120101</v>
      </c>
      <c r="B46" s="38" t="s">
        <v>365</v>
      </c>
      <c r="C46" s="40">
        <f t="shared" si="0"/>
        <v>14</v>
      </c>
      <c r="D46" s="40">
        <v>14</v>
      </c>
      <c r="E46" s="41"/>
      <c r="F46" s="44"/>
      <c r="G46" s="44"/>
      <c r="H46" s="44"/>
    </row>
    <row r="47" spans="1:8" ht="12.75" customHeight="1">
      <c r="A47" s="38">
        <v>2120104</v>
      </c>
      <c r="B47" s="38" t="s">
        <v>398</v>
      </c>
      <c r="C47" s="40">
        <f t="shared" si="0"/>
        <v>85</v>
      </c>
      <c r="D47" s="40">
        <v>85</v>
      </c>
      <c r="E47" s="41"/>
      <c r="F47" s="44"/>
      <c r="G47" s="44"/>
      <c r="H47" s="44"/>
    </row>
    <row r="48" spans="1:8" ht="12.75" customHeight="1">
      <c r="A48" s="38">
        <v>21205</v>
      </c>
      <c r="B48" s="39" t="s">
        <v>399</v>
      </c>
      <c r="C48" s="40">
        <f t="shared" si="0"/>
        <v>25</v>
      </c>
      <c r="D48" s="40"/>
      <c r="E48" s="40">
        <v>25</v>
      </c>
      <c r="F48" s="44"/>
      <c r="G48" s="44"/>
      <c r="H48" s="44"/>
    </row>
    <row r="49" spans="1:8" ht="12.75" customHeight="1">
      <c r="A49" s="38">
        <v>2120501</v>
      </c>
      <c r="B49" s="38" t="s">
        <v>400</v>
      </c>
      <c r="C49" s="40">
        <f t="shared" si="0"/>
        <v>25</v>
      </c>
      <c r="D49" s="40"/>
      <c r="E49" s="40">
        <v>25</v>
      </c>
      <c r="F49" s="44"/>
      <c r="G49" s="44"/>
      <c r="H49" s="44"/>
    </row>
    <row r="50" spans="1:8" ht="12.75" customHeight="1">
      <c r="A50" s="38">
        <v>213</v>
      </c>
      <c r="B50" s="39" t="s">
        <v>401</v>
      </c>
      <c r="C50" s="40">
        <f t="shared" si="0"/>
        <v>528</v>
      </c>
      <c r="D50" s="40">
        <v>130</v>
      </c>
      <c r="E50" s="40">
        <v>398</v>
      </c>
      <c r="F50" s="44"/>
      <c r="G50" s="44"/>
      <c r="H50" s="44"/>
    </row>
    <row r="51" spans="1:8" ht="12.75" customHeight="1">
      <c r="A51" s="38">
        <v>21301</v>
      </c>
      <c r="B51" s="39" t="s">
        <v>402</v>
      </c>
      <c r="C51" s="40">
        <f t="shared" si="0"/>
        <v>162</v>
      </c>
      <c r="D51" s="40">
        <v>130</v>
      </c>
      <c r="E51" s="40">
        <v>32</v>
      </c>
      <c r="F51" s="44"/>
      <c r="G51" s="44"/>
      <c r="H51" s="44"/>
    </row>
    <row r="52" spans="1:8" ht="12.75" customHeight="1">
      <c r="A52" s="38">
        <v>2130104</v>
      </c>
      <c r="B52" s="38" t="s">
        <v>389</v>
      </c>
      <c r="C52" s="40">
        <f t="shared" si="0"/>
        <v>127</v>
      </c>
      <c r="D52" s="40">
        <v>127</v>
      </c>
      <c r="E52" s="40"/>
      <c r="F52" s="44"/>
      <c r="G52" s="44"/>
      <c r="H52" s="44"/>
    </row>
    <row r="53" spans="1:8" ht="12.75" customHeight="1">
      <c r="A53" s="38">
        <v>2130108</v>
      </c>
      <c r="B53" s="38" t="s">
        <v>403</v>
      </c>
      <c r="C53" s="40">
        <f t="shared" si="0"/>
        <v>2</v>
      </c>
      <c r="D53" s="40">
        <v>2</v>
      </c>
      <c r="E53" s="40"/>
      <c r="F53" s="44"/>
      <c r="G53" s="44"/>
      <c r="H53" s="44"/>
    </row>
    <row r="54" spans="1:8" ht="12.75" customHeight="1">
      <c r="A54" s="38">
        <v>2130119</v>
      </c>
      <c r="B54" s="38" t="s">
        <v>404</v>
      </c>
      <c r="C54" s="40">
        <f t="shared" si="0"/>
        <v>1</v>
      </c>
      <c r="D54" s="40">
        <v>1</v>
      </c>
      <c r="E54" s="40"/>
      <c r="F54" s="44"/>
      <c r="G54" s="44"/>
      <c r="H54" s="44"/>
    </row>
    <row r="55" spans="1:8" ht="12.75" customHeight="1">
      <c r="A55" s="38">
        <v>2130152</v>
      </c>
      <c r="B55" s="38" t="s">
        <v>405</v>
      </c>
      <c r="C55" s="40">
        <f t="shared" si="0"/>
        <v>32</v>
      </c>
      <c r="D55" s="40"/>
      <c r="E55" s="40">
        <v>32</v>
      </c>
      <c r="F55" s="44"/>
      <c r="G55" s="44"/>
      <c r="H55" s="44"/>
    </row>
    <row r="56" spans="1:8" ht="12.75" customHeight="1">
      <c r="A56" s="38">
        <v>21307</v>
      </c>
      <c r="B56" s="39" t="s">
        <v>406</v>
      </c>
      <c r="C56" s="40">
        <f t="shared" si="0"/>
        <v>366</v>
      </c>
      <c r="D56" s="40"/>
      <c r="E56" s="40">
        <v>366</v>
      </c>
      <c r="F56" s="44"/>
      <c r="G56" s="44"/>
      <c r="H56" s="44"/>
    </row>
    <row r="57" spans="1:8" ht="12.75" customHeight="1">
      <c r="A57" s="38">
        <v>2130705</v>
      </c>
      <c r="B57" s="38" t="s">
        <v>407</v>
      </c>
      <c r="C57" s="40">
        <f t="shared" si="0"/>
        <v>366</v>
      </c>
      <c r="D57" s="40"/>
      <c r="E57" s="40">
        <v>366</v>
      </c>
      <c r="F57" s="44"/>
      <c r="G57" s="44"/>
      <c r="H57" s="44"/>
    </row>
    <row r="58" spans="1:8" ht="12.75" customHeight="1">
      <c r="A58" s="38">
        <v>215</v>
      </c>
      <c r="B58" s="39" t="s">
        <v>408</v>
      </c>
      <c r="C58" s="40">
        <f t="shared" si="0"/>
        <v>12</v>
      </c>
      <c r="D58" s="40">
        <v>12</v>
      </c>
      <c r="E58" s="40"/>
      <c r="F58" s="44"/>
      <c r="G58" s="44"/>
      <c r="H58" s="44"/>
    </row>
    <row r="59" spans="1:8" ht="12.75" customHeight="1">
      <c r="A59" s="38">
        <v>21508</v>
      </c>
      <c r="B59" s="39" t="s">
        <v>409</v>
      </c>
      <c r="C59" s="40">
        <f t="shared" si="0"/>
        <v>12</v>
      </c>
      <c r="D59" s="40">
        <v>12</v>
      </c>
      <c r="E59" s="41"/>
      <c r="F59" s="44"/>
      <c r="G59" s="44"/>
      <c r="H59" s="44"/>
    </row>
    <row r="60" spans="1:8" ht="12.75" customHeight="1">
      <c r="A60" s="38">
        <v>2150801</v>
      </c>
      <c r="B60" s="38" t="s">
        <v>365</v>
      </c>
      <c r="C60" s="40">
        <f t="shared" si="0"/>
        <v>12</v>
      </c>
      <c r="D60" s="40">
        <v>12</v>
      </c>
      <c r="E60" s="41"/>
      <c r="F60" s="44"/>
      <c r="G60" s="44"/>
      <c r="H60" s="44"/>
    </row>
    <row r="61" spans="1:8" ht="12.75" customHeight="1">
      <c r="A61" s="38">
        <v>221</v>
      </c>
      <c r="B61" s="39" t="s">
        <v>410</v>
      </c>
      <c r="C61" s="40">
        <f t="shared" si="0"/>
        <v>83</v>
      </c>
      <c r="D61" s="40">
        <v>83</v>
      </c>
      <c r="E61" s="41"/>
      <c r="F61" s="44"/>
      <c r="G61" s="44"/>
      <c r="H61" s="44"/>
    </row>
    <row r="62" spans="1:8" ht="12.75" customHeight="1">
      <c r="A62" s="38">
        <v>22102</v>
      </c>
      <c r="B62" s="39" t="s">
        <v>411</v>
      </c>
      <c r="C62" s="40">
        <f t="shared" si="0"/>
        <v>83</v>
      </c>
      <c r="D62" s="40">
        <v>83</v>
      </c>
      <c r="E62" s="41"/>
      <c r="F62" s="44"/>
      <c r="G62" s="44"/>
      <c r="H62" s="44"/>
    </row>
    <row r="63" spans="1:8" ht="12.75" customHeight="1">
      <c r="A63" s="38">
        <v>2210201</v>
      </c>
      <c r="B63" s="38" t="s">
        <v>412</v>
      </c>
      <c r="C63" s="40">
        <f t="shared" si="0"/>
        <v>83</v>
      </c>
      <c r="D63" s="40">
        <v>83</v>
      </c>
      <c r="E63" s="41"/>
      <c r="F63" s="44"/>
      <c r="G63" s="44"/>
      <c r="H63" s="44"/>
    </row>
    <row r="64" spans="1:8" ht="12.75" customHeight="1">
      <c r="A64" s="38">
        <v>224</v>
      </c>
      <c r="B64" s="39" t="s">
        <v>413</v>
      </c>
      <c r="C64" s="40">
        <f t="shared" si="0"/>
        <v>62</v>
      </c>
      <c r="D64" s="40">
        <v>62</v>
      </c>
      <c r="E64" s="41"/>
      <c r="F64" s="44"/>
      <c r="G64" s="44"/>
      <c r="H64" s="44"/>
    </row>
    <row r="65" spans="1:8" ht="12.75" customHeight="1">
      <c r="A65" s="38">
        <v>22401</v>
      </c>
      <c r="B65" s="39" t="s">
        <v>414</v>
      </c>
      <c r="C65" s="40">
        <f t="shared" si="0"/>
        <v>48</v>
      </c>
      <c r="D65" s="40">
        <v>48</v>
      </c>
      <c r="E65" s="41"/>
      <c r="F65" s="44"/>
      <c r="G65" s="44"/>
      <c r="H65" s="44"/>
    </row>
    <row r="66" spans="1:8" ht="12.75" customHeight="1">
      <c r="A66" s="38">
        <v>2240101</v>
      </c>
      <c r="B66" s="38" t="s">
        <v>365</v>
      </c>
      <c r="C66" s="40">
        <f t="shared" si="0"/>
        <v>45</v>
      </c>
      <c r="D66" s="40">
        <v>45</v>
      </c>
      <c r="E66" s="41"/>
      <c r="F66" s="44"/>
      <c r="G66" s="44"/>
      <c r="H66" s="44"/>
    </row>
    <row r="67" spans="1:8" ht="12.75" customHeight="1">
      <c r="A67" s="38">
        <v>2240106</v>
      </c>
      <c r="B67" s="38" t="s">
        <v>415</v>
      </c>
      <c r="C67" s="40">
        <f t="shared" si="0"/>
        <v>2</v>
      </c>
      <c r="D67" s="40">
        <v>2</v>
      </c>
      <c r="E67" s="41"/>
      <c r="F67" s="44"/>
      <c r="G67" s="44"/>
      <c r="H67" s="44"/>
    </row>
    <row r="68" spans="1:8" ht="12.75" customHeight="1">
      <c r="A68" s="38">
        <v>2240108</v>
      </c>
      <c r="B68" s="38" t="s">
        <v>416</v>
      </c>
      <c r="C68" s="40">
        <f t="shared" si="0"/>
        <v>1</v>
      </c>
      <c r="D68" s="40">
        <v>1</v>
      </c>
      <c r="E68" s="41"/>
      <c r="F68" s="44"/>
      <c r="G68" s="44"/>
      <c r="H68" s="44"/>
    </row>
    <row r="69" spans="1:8" ht="12.75" customHeight="1">
      <c r="A69" s="38">
        <v>22402</v>
      </c>
      <c r="B69" s="39" t="s">
        <v>417</v>
      </c>
      <c r="C69" s="40">
        <f t="shared" si="0"/>
        <v>14</v>
      </c>
      <c r="D69" s="40">
        <v>14</v>
      </c>
      <c r="E69" s="41"/>
      <c r="F69" s="44"/>
      <c r="G69" s="44"/>
      <c r="H69" s="44"/>
    </row>
    <row r="70" spans="1:8" ht="12.75" customHeight="1">
      <c r="A70" s="38">
        <v>2240299</v>
      </c>
      <c r="B70" s="38" t="s">
        <v>418</v>
      </c>
      <c r="C70" s="40">
        <f t="shared" si="0"/>
        <v>14</v>
      </c>
      <c r="D70" s="40">
        <v>14</v>
      </c>
      <c r="E70" s="41"/>
      <c r="F70" s="44"/>
      <c r="G70" s="44"/>
      <c r="H70" s="44"/>
    </row>
    <row r="71" spans="1:8" ht="12.75" customHeight="1">
      <c r="A71" s="38">
        <v>229</v>
      </c>
      <c r="B71" s="39" t="s">
        <v>419</v>
      </c>
      <c r="C71" s="40">
        <f>D71+E71</f>
        <v>1</v>
      </c>
      <c r="D71" s="40">
        <v>1</v>
      </c>
      <c r="E71" s="41"/>
      <c r="F71" s="44"/>
      <c r="G71" s="44"/>
      <c r="H71" s="44"/>
    </row>
    <row r="72" spans="1:8" ht="12.75" customHeight="1">
      <c r="A72" s="38">
        <v>22902</v>
      </c>
      <c r="B72" s="39" t="s">
        <v>420</v>
      </c>
      <c r="C72" s="40">
        <f>D72+E72</f>
        <v>1</v>
      </c>
      <c r="D72" s="40">
        <v>1</v>
      </c>
      <c r="E72" s="41"/>
      <c r="F72" s="44"/>
      <c r="G72" s="44"/>
      <c r="H72" s="44"/>
    </row>
    <row r="73" spans="1:8" ht="12.75" customHeight="1">
      <c r="A73" s="38">
        <v>2290201</v>
      </c>
      <c r="B73" s="38" t="s">
        <v>421</v>
      </c>
      <c r="C73" s="40">
        <f>D73+E73</f>
        <v>1</v>
      </c>
      <c r="D73" s="40">
        <v>1</v>
      </c>
      <c r="E73" s="41"/>
      <c r="F73" s="44"/>
      <c r="G73" s="44"/>
      <c r="H73" s="44"/>
    </row>
    <row r="74" spans="1:8" ht="12.75" customHeight="1">
      <c r="A74" s="44"/>
      <c r="B74" s="45" t="s">
        <v>422</v>
      </c>
      <c r="C74" s="40">
        <f>D74+E74</f>
        <v>2013</v>
      </c>
      <c r="D74" s="40">
        <v>1422</v>
      </c>
      <c r="E74" s="40">
        <v>591</v>
      </c>
      <c r="F74" s="44"/>
      <c r="G74" s="44"/>
      <c r="H74" s="44"/>
    </row>
  </sheetData>
  <sheetProtection/>
  <printOptions horizontalCentered="1"/>
  <pageMargins left="0" right="0" top="1" bottom="1" header="0.5" footer="0.5"/>
  <pageSetup fitToHeight="1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yangsnrt11</cp:lastModifiedBy>
  <cp:lastPrinted>2021-05-10T14:56:23Z</cp:lastPrinted>
  <dcterms:created xsi:type="dcterms:W3CDTF">2015-06-05T02:19:34Z</dcterms:created>
  <dcterms:modified xsi:type="dcterms:W3CDTF">2022-09-07T01:22:47Z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