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劳务分包全费用综合单价预算清单" sheetId="1" r:id="rId1"/>
  </sheets>
  <definedNames>
    <definedName name="_xlnm.Print_Titles" localSheetId="0">劳务分包全费用综合单价预算清单!$1:$4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<sst xmlns="http://schemas.openxmlformats.org/spreadsheetml/2006/main" count="121" uniqueCount="91">
  <si>
    <t>垫江县2023年保障性安居工程配套基础设施建设项目-悦山湖段道路工程道路劳务全费用综合单价预算清单</t>
  </si>
  <si>
    <t>工程名称：道路工程</t>
  </si>
  <si>
    <t>序号</t>
  </si>
  <si>
    <t>项目名称</t>
  </si>
  <si>
    <t>项目特征</t>
  </si>
  <si>
    <t>计量单位</t>
  </si>
  <si>
    <t>工程量</t>
  </si>
  <si>
    <t>金额（元）</t>
  </si>
  <si>
    <t>全费用单价</t>
  </si>
  <si>
    <t>合价</t>
  </si>
  <si>
    <t>其中:暂估价</t>
  </si>
  <si>
    <t>道路工程</t>
  </si>
  <si>
    <t>挖土石方</t>
  </si>
  <si>
    <t>[项目特征]
1.土石类别:包含土、石、建筑垃圾等场内需挖除的内容，土石比综合考虑
2.挖土石深度、硬度:综合考虑
3.开挖方式:机械开挖
4.场内运距:综合考虑
[工作内容]
1.排地表水
2.土石方开挖
3.围护(挡土板)及拆除
4.基底钎探
5.场内运输</t>
  </si>
  <si>
    <t>m3</t>
  </si>
  <si>
    <t>回填方</t>
  </si>
  <si>
    <t>[项目特征]
1.密实度要求:符合设计及规范要求
2.填方材料品种:符合设计及规范要求
3.填方粒径要求:符合设计及规范要求
4.填方来源、运距:综合考虑，含借土回填方量
[工作内容]
1.运输
2.回填
3.压实</t>
  </si>
  <si>
    <t>片石换填</t>
  </si>
  <si>
    <t>[项目特征]
1.材料:片石
2.材料品种、规格:满足设计及规范要求
[工作内容]
1.填塞垫平、压实</t>
  </si>
  <si>
    <t>挖淤泥</t>
  </si>
  <si>
    <t>[项目特征]
1.挖掘深度:综合考虑
2.场内运距:综合考虑
[工作内容]
1.开挖
2.场内运输</t>
  </si>
  <si>
    <t>余方弃置</t>
  </si>
  <si>
    <t>[项目特征]
1.废弃料品种:土、石、淤泥、建筑垃圾等综合考虑
2.运距:投标人踏勘现场自行考虑
3.其它:投标人根据施工现场自行考虑，装车费、渣场费、水平运输费、密闭运输费等包含其中，不在单独考虑
[工作内容]
1.余方点装料运输至弃置点</t>
  </si>
  <si>
    <t>路床(槽）整形</t>
  </si>
  <si>
    <t>[项目特征]
1.部位:车行道路
2.压实度、平整度:满足设计及规范要求
[工作内容]
1.放样
2.整修路拱
3.碾压成型</t>
  </si>
  <si>
    <t>m2</t>
  </si>
  <si>
    <t>水泥稳定碎(砾)石（此项含所有材料）</t>
  </si>
  <si>
    <t>[项目特征]
1.水泥含量:5%
2.石料规格:满足设计及规范要求
3.厚度:200mm
[工作内容]
1.拌和
2.运输
3.铺筑
4.找平
5.碾压
6.养护</t>
  </si>
  <si>
    <t>[项目特征]
1.水泥含量:6%
2.石料规格:满足设计及规范要求
3.厚度:200mm
[工作内容]
1.拌和
2.运输
3.铺筑
4.找平
5.碾压
6.养护</t>
  </si>
  <si>
    <t>人行道整形碾压</t>
  </si>
  <si>
    <t>[项目特征]
1.部位:人行道路
2.压实度、平整度:满足设计及规范要求
[工作内容]
1.放样
2.碾压</t>
  </si>
  <si>
    <t>人行道基层及找平层</t>
  </si>
  <si>
    <t>[项目特征]
1.混凝土强度等级:C20无沙大孔混凝土150mm
2.垫层:级配碎石垫层150mm
3.其他:满足设计及规范要求
[工作内容]
1.模板制作、安装、拆除
2.基础、垫层铺筑
3.混凝土拌和、运输、浇筑</t>
  </si>
  <si>
    <t>仿石材生态透水砖</t>
  </si>
  <si>
    <t>[项目特征]
1.块料品种、规格:仿石材生态透水砖，规格综合考虑
2.4cm石屑找平层
2.其他:满足设计及规范要求
[工作内容]
1.块料铺设</t>
  </si>
  <si>
    <t>芝麻黑条砖树池</t>
  </si>
  <si>
    <t xml:space="preserve">[项目特征]
1.材料品种、规格:525*100*50芝麻灰花岗石条砖
2.位置:树池
[工作内容]
1.基础、垫层铺筑
2.树池条砖铺砌
</t>
  </si>
  <si>
    <t>路边石</t>
  </si>
  <si>
    <t>[项目特征]
1.材料品种、规格:120*250*600芝麻灰砖花岗石
2.位置:人行道路边石
[工作内容]
1.开槽
2.基础、垫层铺筑
3.侧(平、缘)石安砌</t>
  </si>
  <si>
    <t>m</t>
  </si>
  <si>
    <t>路缘石</t>
  </si>
  <si>
    <t>[项目特征]
1.材料品种、规格:花岗石立式路缘石 150*420*600mm
2.其他:满足设计及规范要求
[工作内容]
1.开槽
2.基础、垫层铺筑
3.侧(平、缘)石安砌</t>
  </si>
  <si>
    <t>管网工程</t>
  </si>
  <si>
    <t>挖沟槽土石方</t>
  </si>
  <si>
    <t>[项目特征]
1.土石类别及土石比:综合考虑
2.挖土石深度、硬度:综合考虑
3.开挖方式:机械开挖 人工配合
[工作内容]
1.排地表水
2.土石方开挖
3.围护(挡土板)及拆除
4.基底钎探
5.场内运输</t>
  </si>
  <si>
    <t>回填土（含砂垫层、三角区砂）</t>
  </si>
  <si>
    <t>[项目特征]
1.密实度要求:三角区≥95%
2.填方材料品种:满足设计及规范要求
3.填方粒径要求:满足设计及规范要求
4.填方来源、运距:场内回填
[工作内容]
1.运输
2.回填
3.压实</t>
  </si>
  <si>
    <t>管道包封 C20</t>
  </si>
  <si>
    <t>[项目特征]
1.名称:雨水口连接管包封
2.混凝土强度等级:商品砼C20
[工作内容]
1.模板及支撑制作、安装、拆除、堆放、运输及清理模内杂物、刷隔离剂等
2.混凝土制作、运输、浇筑、振捣、养护</t>
  </si>
  <si>
    <t>雨水井</t>
  </si>
  <si>
    <t>[项目特征]
1.名称:雨污水检查井 
2.垫层、基础材质及厚度:垫层：C10细石混凝土，基础：C25混凝土砌块、C25钢筋混凝土综合考虑
3.砌筑材料品种、井深度:C25混凝土砌块，井深度综合考虑
4.勾缝、抹面要求:满足设计及规范要求
5.砂浆强度等级、配合比:满足设计及规范要求
6.井盖、井圈材质及规格:φ700复合井盖
[工作内容]
1.垫层铺筑
2.模板制作、安装、拆除
3.混凝土拌和、运输、浇筑、养护
4.砌筑、勾缝、抹面
5.井圈、井盖安装
6.盖板安装
7.踏步安装
8.防水、止水</t>
  </si>
  <si>
    <t>座</t>
  </si>
  <si>
    <t>雨水口 双篦雨水口</t>
  </si>
  <si>
    <t>[项目特征]
1.雨水箅子及圈口材质、型号、规格:复合材料双壁雨水口
[工作内容]
1.垫层铺筑
2.模板制作、安装、拆除
3.混凝土拌和、运输、浇筑、养护
4.砌筑、勾缝、抹面
5.雨水箅子安装</t>
  </si>
  <si>
    <t>混凝土管 雨水口连接管DN300</t>
  </si>
  <si>
    <t>[项目特征]
1.管座材质:钢筋混凝土管道
2.规格:DN300
[工作内容]
1.垫层、基础铺筑及养护
2.模板制作、安装、拆除
3.混凝土拌和、运输、浇筑、养护
4.预制管枕安装
5.管道铺设
6.管道接口
7.管道检验及试验</t>
  </si>
  <si>
    <t>雨水管 HDPE钢带波纹管DN500</t>
  </si>
  <si>
    <t>[项目特征]
1.名称:污水管
2.材质及规格:HDPE钢带波纹管 DN500
3.连接形式:承插连接
4.管道检验及试验要求:闭水试验
[工作内容]
1.垫层、基础铺筑及养护
2.模板制作、安装、拆除
3.混凝土拌和、运输、浇筑、养护
4.管道铺设
5.管道检验及试验</t>
  </si>
  <si>
    <t>路灯照明</t>
  </si>
  <si>
    <t>路灯照明配电箱</t>
  </si>
  <si>
    <t>[项目特征]
1.名称:路灯照明配电箱
2.规格:W1200xD360xH1000
3.接线端子材质、规格:满足设计及规范要求
5.钢筋种类、规格:详设计
6..安装方式:室外落地安装、系统调试
7.其他:含基础，满足规范及设计、招标文件要求
[工作内容]
1.基坑土石方开挖、排水、回填、压实、弃置
2.砌筑基础
3.模板及支撑制作、安装、拆除、堆放、运输及清理模内杂物、刷隔离剂等
4.混凝土运输、浇筑、振捣、养护
5.型钢制作、安装
6.本体安装
7.焊、压接线端子
8.补刷(喷)油漆
9.接地
10.系统调试</t>
  </si>
  <si>
    <t>台</t>
  </si>
  <si>
    <t>电力电缆头 YJV-0.6/1kV-5x25</t>
  </si>
  <si>
    <t>[项目特征]
1.名称:电力电缆头
2.规格:5x25
3.材质、类型:铜芯
4.安装部位:详设计
5.电压等级(kV):0.6/1KV
6.其他:满足规范及设计、招标文件要求
[工作内容]
1.电力电缆头制作
2.电力电缆头安装
3.接地</t>
  </si>
  <si>
    <t>个</t>
  </si>
  <si>
    <t>电力电缆 YJV-0.6/1kV-5x25</t>
  </si>
  <si>
    <t>[项目特征]
1.1.名称:电力电缆
2.2.规格型号:YJV-0.6/1kV-5x25
3.3.材质:铜芯
4.4.敷设方式、部位:穿管敷设
5.5.电压等级(kV):0.6/1KV
6.6.其他:满足规范及设计、招标文件要求
[工作内容]
1.1.电缆敷设
2.2.揭(盖)盖板</t>
  </si>
  <si>
    <t>穿刺线夹 YJV-0.6/1KV-1x16</t>
  </si>
  <si>
    <t>[项目特征]
1.名称:穿刺线夹
2.型号:1*16
3.材质、类型:铜芯
4.电压等级(kV):0.6/1KV
[工作内容]
1.电力电缆头制作
2.电力电缆头安装
3.接地</t>
  </si>
  <si>
    <t>电力电缆 YJV-0.6/1KV-1x16</t>
  </si>
  <si>
    <t>[项目特征]
1.名称:电力电缆敷设
2.型号:YJV-0.6/1KV-1x16
3.材质:铜芯
4.敷设方式、部位:穿管敷设
[工作内容]
1.电缆敷设
2.揭(盖)盖板</t>
  </si>
  <si>
    <t>电缆保护管 UPVC110</t>
  </si>
  <si>
    <t>[项目特征]
1.名称:电缆保护管
2.材质:UPVC 110
3.管沟开挖方式:综合考虑
4.敷设方式:埋地敷设
[工作内容]
1.管沟开挖
2.保护管敷设</t>
  </si>
  <si>
    <t>大型手孔井 1560x1190</t>
  </si>
  <si>
    <t>[项目特征]
1.名称:大型手孔井 1560x1190
2.垫层、基础材质及厚度:C20 50厚
3.砌筑材料品种、规格、强度等级:C20砼砌块砌筑 水泥砂浆M7.5
4.勾缝、抹面要求:满足设计及规范要求
5.砂浆强度等级、配合比:1：2.5水泥砂浆抹面，厚度20mm
6.开挖方式及深度:综合考虑
7.井盖、井圈材质及规格:隐藏式井盖
[工作内容]
1.垫层铺筑
2.模板制作、安装、拆除
3.混凝土拌和、运输、浇筑、养护
4.砌筑、勾缝、抹面
5.井圈、井盖安装
6.盖板安装
7.踏步安装
8.防水、止水</t>
  </si>
  <si>
    <t>中型手孔井 600x600</t>
  </si>
  <si>
    <t>[项目特征]
1.名称:中型手孔井 600x600
2.垫层、基础材质及厚度:C20 50厚
3.砌筑材料品种、规格、强度等级:C20砼砌块砌筑 水泥砂浆M7.5
4.砂浆强度等级、配合比:1：2.5水泥砂浆抹面，厚度20mm
5.开挖方式及深度:综合考虑
6.井盖、井圈材质及规格:隐藏式井盖
[工作内容]
1.垫层铺筑
2.模板制作、安装、拆除
3.混凝土拌和、运输、浇筑、养护
4.砌筑、勾缝、抹面
5.井圈、井盖安装
6.盖板安装
7.踏步安装
8.防水、止水</t>
  </si>
  <si>
    <t>小型手孔井  500*500</t>
  </si>
  <si>
    <t>[项目特征]
1.名称:小型手孔井 500*500
2.垫层、基础材质及厚度:C20 50厚
3.砌筑材料品种、规格、强度等级:C20砼砌块砌筑 水泥砂浆M7.5
4.砂浆强度等级、配合比:1：2.5水泥砂浆抹面，厚度20mm
5.开挖方式及深度::综合考虑
6.井盖、井圈材质及规格:隐藏式井盖
[工作内容]
1.垫层铺筑
2.模板制作、安装、拆除
3.混凝土拌和、运输、浇筑、养护
4.砌筑、勾缝、抹面
5.井圈、井盖安装
6.盖板安装
7.踏步安装
8.防水、止水</t>
  </si>
  <si>
    <t>灯杆基础</t>
  </si>
  <si>
    <t>[项目特征]
1.名称:灯杆基础
2.材料品种:C25砼基600*600*1250
3.规格尺寸:预埋地脚螺栓M22
4.盖板材质、规格:法兰盘底座D424 厚度20mm
5.开挖方式:人工开挖，土石综合考虑
[工作内容]
1.基础、垫层铺筑
2.井身砌筑
3.勾缝(抹面)
4.井盖安装</t>
  </si>
  <si>
    <t>高杆照明灯 10m+5m</t>
  </si>
  <si>
    <t>[项目特征]
1.名称:高杆照明灯
2.型号:10m+5m
[工作内容]
1.立灯杆
2.杆座安装
3.灯架安装
4.灯具附件安装
5.焊、压接线端子
6.接线
7.补刷(喷)油漆
8.灯杆编号
9.升降机构接线调试
10.接地
11.试灯</t>
  </si>
  <si>
    <t>套</t>
  </si>
  <si>
    <t>防雷接地</t>
  </si>
  <si>
    <t>接地母线</t>
  </si>
  <si>
    <t>[项目特征]
1.名称:接地母线
2.材质:-40x4镀锌扁钢
3.安装部位:埋地敷设
4.其他:满足规范及设计、招标文件要求
[工作内容]
1.接地母线制作、安装
2.补刷(喷)油漆</t>
  </si>
  <si>
    <t>接地极</t>
  </si>
  <si>
    <t>[项目特征]
1.名称:接地极
2.规格:L50X5X2500镀锌角钢
3.其他:满足规范及设计、招标文件要求
[工作内容]
1.接地极(板、桩)制作、安装
2.补刷(喷)油漆</t>
  </si>
  <si>
    <t>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</si>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</sst>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9"/>
      <color theme="1"/>
      <name val="??"/>
      <charset val="134"/>
      <scheme val="minor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sz val="10"/>
      <color theme="1"/>
      <name val="Microsoft YaHei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15" fillId="7" borderId="15" applyNumberFormat="0" applyAlignment="0" applyProtection="0">
      <alignment vertical="center"/>
    </xf>
    <xf numFmtId="0" fontId="16" fillId="7" borderId="14" applyNumberFormat="0" applyAlignment="0" applyProtection="0">
      <alignment vertical="center"/>
    </xf>
    <xf numFmtId="0" fontId="17" fillId="8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49"/>
    <xf numFmtId="0" fontId="0" fillId="0" borderId="0" xfId="49" applyFill="1"/>
    <xf numFmtId="0" fontId="0" fillId="0" borderId="0" xfId="49" applyAlignment="1">
      <alignment horizontal="center"/>
    </xf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176" fontId="2" fillId="2" borderId="5" xfId="49" applyNumberFormat="1" applyFont="1" applyFill="1" applyBorder="1" applyAlignment="1">
      <alignment horizontal="center" vertical="center" wrapText="1"/>
    </xf>
    <xf numFmtId="0" fontId="2" fillId="3" borderId="4" xfId="49" applyFont="1" applyFill="1" applyBorder="1" applyAlignment="1">
      <alignment horizontal="center" vertical="center" wrapText="1"/>
    </xf>
    <xf numFmtId="0" fontId="2" fillId="3" borderId="5" xfId="49" applyFont="1" applyFill="1" applyBorder="1" applyAlignment="1">
      <alignment horizontal="center" vertical="center" wrapText="1"/>
    </xf>
    <xf numFmtId="0" fontId="2" fillId="3" borderId="5" xfId="49" applyFont="1" applyFill="1" applyBorder="1" applyAlignment="1">
      <alignment horizontal="left" vertical="center" wrapText="1"/>
    </xf>
    <xf numFmtId="176" fontId="2" fillId="3" borderId="5" xfId="49" applyNumberFormat="1" applyFont="1" applyFill="1" applyBorder="1" applyAlignment="1">
      <alignment horizontal="center" vertical="center" wrapText="1"/>
    </xf>
    <xf numFmtId="0" fontId="2" fillId="3" borderId="6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left" vertical="center" wrapText="1"/>
    </xf>
    <xf numFmtId="176" fontId="2" fillId="0" borderId="5" xfId="49" applyNumberFormat="1" applyFont="1" applyFill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4" borderId="5" xfId="49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176" fontId="4" fillId="0" borderId="9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tabSelected="1" workbookViewId="0">
      <selection activeCell="O6" sqref="O6"/>
    </sheetView>
  </sheetViews>
  <sheetFormatPr defaultColWidth="9" defaultRowHeight="12" outlineLevelCol="7"/>
  <cols>
    <col min="1" max="1" width="8.1047619047619" customWidth="1"/>
    <col min="2" max="2" width="20.0857142857143" style="2" customWidth="1"/>
    <col min="3" max="3" width="58.352380952381" customWidth="1"/>
    <col min="4" max="4" width="11.8857142857143" customWidth="1"/>
    <col min="5" max="5" width="12.752380952381" customWidth="1"/>
    <col min="6" max="6" width="15.752380952381" customWidth="1"/>
    <col min="7" max="7" width="15.8095238095238" customWidth="1"/>
    <col min="8" max="8" width="16.8190476190476" customWidth="1"/>
  </cols>
  <sheetData>
    <row r="1" ht="3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17.25" spans="1:8">
      <c r="A2" s="4" t="s">
        <v>1</v>
      </c>
      <c r="B2" s="5"/>
      <c r="C2" s="5"/>
      <c r="D2" s="5"/>
      <c r="E2" s="5"/>
      <c r="F2" s="6"/>
      <c r="G2" s="5"/>
      <c r="H2" s="5"/>
    </row>
    <row r="3" ht="15" spans="1:8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/>
      <c r="H3" s="9"/>
    </row>
    <row r="4" ht="15" spans="1:8">
      <c r="A4" s="10"/>
      <c r="B4" s="11"/>
      <c r="C4" s="11"/>
      <c r="D4" s="11"/>
      <c r="E4" s="11"/>
      <c r="F4" s="11" t="s">
        <v>8</v>
      </c>
      <c r="G4" s="11" t="s">
        <v>9</v>
      </c>
      <c r="H4" s="12" t="s">
        <v>10</v>
      </c>
    </row>
    <row r="5" ht="16.5" spans="1:8">
      <c r="A5" s="13"/>
      <c r="B5" s="14" t="s">
        <v>11</v>
      </c>
      <c r="C5" s="14"/>
      <c r="D5" s="14"/>
      <c r="E5" s="14"/>
      <c r="F5" s="14"/>
      <c r="G5" s="14"/>
      <c r="H5" s="15"/>
    </row>
    <row r="6" ht="198" spans="1:8">
      <c r="A6" s="13">
        <v>1</v>
      </c>
      <c r="B6" s="14" t="s">
        <v>12</v>
      </c>
      <c r="C6" s="16" t="s">
        <v>13</v>
      </c>
      <c r="D6" s="14" t="s">
        <v>14</v>
      </c>
      <c r="E6" s="14">
        <v>3926.94</v>
      </c>
      <c r="F6" s="14">
        <v>15</v>
      </c>
      <c r="G6" s="17">
        <f t="shared" ref="G6:G21" si="0">F6*E6</f>
        <v>58904.1</v>
      </c>
      <c r="H6" s="15"/>
    </row>
    <row r="7" ht="148.5" spans="1:8">
      <c r="A7" s="13">
        <v>2</v>
      </c>
      <c r="B7" s="14" t="s">
        <v>15</v>
      </c>
      <c r="C7" s="16" t="s">
        <v>16</v>
      </c>
      <c r="D7" s="14" t="s">
        <v>14</v>
      </c>
      <c r="E7" s="14">
        <v>7557.54</v>
      </c>
      <c r="F7" s="14">
        <v>6</v>
      </c>
      <c r="G7" s="17">
        <f t="shared" si="0"/>
        <v>45345.24</v>
      </c>
      <c r="H7" s="15"/>
    </row>
    <row r="8" ht="82.5" spans="1:8">
      <c r="A8" s="13">
        <v>3</v>
      </c>
      <c r="B8" s="14" t="s">
        <v>17</v>
      </c>
      <c r="C8" s="16" t="s">
        <v>18</v>
      </c>
      <c r="D8" s="14" t="s">
        <v>14</v>
      </c>
      <c r="E8" s="14">
        <v>1000</v>
      </c>
      <c r="F8" s="14">
        <v>15.62</v>
      </c>
      <c r="G8" s="17">
        <f t="shared" si="0"/>
        <v>15620</v>
      </c>
      <c r="H8" s="15"/>
    </row>
    <row r="9" ht="99" spans="1:8">
      <c r="A9" s="13">
        <v>4</v>
      </c>
      <c r="B9" s="14" t="s">
        <v>19</v>
      </c>
      <c r="C9" s="16" t="s">
        <v>20</v>
      </c>
      <c r="D9" s="14" t="s">
        <v>14</v>
      </c>
      <c r="E9" s="14">
        <v>1000</v>
      </c>
      <c r="F9" s="14">
        <v>9.63</v>
      </c>
      <c r="G9" s="17">
        <f t="shared" si="0"/>
        <v>9630</v>
      </c>
      <c r="H9" s="15"/>
    </row>
    <row r="10" ht="115.5" spans="1:8">
      <c r="A10" s="13">
        <v>5</v>
      </c>
      <c r="B10" s="14" t="s">
        <v>21</v>
      </c>
      <c r="C10" s="16" t="s">
        <v>22</v>
      </c>
      <c r="D10" s="14" t="s">
        <v>14</v>
      </c>
      <c r="E10" s="14">
        <v>1000</v>
      </c>
      <c r="F10" s="14">
        <v>25</v>
      </c>
      <c r="G10" s="17">
        <f t="shared" si="0"/>
        <v>25000</v>
      </c>
      <c r="H10" s="15"/>
    </row>
    <row r="11" ht="115.5" spans="1:8">
      <c r="A11" s="13">
        <v>6</v>
      </c>
      <c r="B11" s="14" t="s">
        <v>23</v>
      </c>
      <c r="C11" s="16" t="s">
        <v>24</v>
      </c>
      <c r="D11" s="14" t="s">
        <v>25</v>
      </c>
      <c r="E11" s="14">
        <v>2700</v>
      </c>
      <c r="F11" s="14">
        <v>5.52</v>
      </c>
      <c r="G11" s="17">
        <f t="shared" si="0"/>
        <v>14904</v>
      </c>
      <c r="H11" s="15"/>
    </row>
    <row r="12" s="1" customFormat="1" ht="181.5" spans="1:8">
      <c r="A12" s="18">
        <v>7</v>
      </c>
      <c r="B12" s="19" t="s">
        <v>26</v>
      </c>
      <c r="C12" s="20" t="s">
        <v>27</v>
      </c>
      <c r="D12" s="19" t="s">
        <v>25</v>
      </c>
      <c r="E12" s="19">
        <v>2650</v>
      </c>
      <c r="F12" s="19">
        <v>68.06</v>
      </c>
      <c r="G12" s="21">
        <f t="shared" si="0"/>
        <v>180359</v>
      </c>
      <c r="H12" s="22"/>
    </row>
    <row r="13" ht="181.5" spans="1:8">
      <c r="A13" s="13">
        <v>8</v>
      </c>
      <c r="B13" s="14" t="s">
        <v>26</v>
      </c>
      <c r="C13" s="16" t="s">
        <v>28</v>
      </c>
      <c r="D13" s="14" t="s">
        <v>25</v>
      </c>
      <c r="E13" s="14">
        <v>2600</v>
      </c>
      <c r="F13" s="14">
        <v>71.36</v>
      </c>
      <c r="G13" s="17">
        <f t="shared" si="0"/>
        <v>185536</v>
      </c>
      <c r="H13" s="15"/>
    </row>
    <row r="14" ht="99" spans="1:8">
      <c r="A14" s="13">
        <v>9</v>
      </c>
      <c r="B14" s="14" t="s">
        <v>29</v>
      </c>
      <c r="C14" s="16" t="s">
        <v>30</v>
      </c>
      <c r="D14" s="14" t="s">
        <v>25</v>
      </c>
      <c r="E14" s="14">
        <v>1641.33</v>
      </c>
      <c r="F14" s="14">
        <v>3.39</v>
      </c>
      <c r="G14" s="17">
        <f t="shared" si="0"/>
        <v>5564.1087</v>
      </c>
      <c r="H14" s="15"/>
    </row>
    <row r="15" ht="132" spans="1:8">
      <c r="A15" s="13">
        <v>10</v>
      </c>
      <c r="B15" s="14" t="s">
        <v>31</v>
      </c>
      <c r="C15" s="16" t="s">
        <v>32</v>
      </c>
      <c r="D15" s="14" t="s">
        <v>25</v>
      </c>
      <c r="E15" s="14">
        <v>1641.33</v>
      </c>
      <c r="F15" s="14">
        <v>18.52</v>
      </c>
      <c r="G15" s="17">
        <f t="shared" si="0"/>
        <v>30397.4316</v>
      </c>
      <c r="H15" s="15"/>
    </row>
    <row r="16" ht="99" spans="1:8">
      <c r="A16" s="13">
        <v>11</v>
      </c>
      <c r="B16" s="14" t="s">
        <v>33</v>
      </c>
      <c r="C16" s="16" t="s">
        <v>34</v>
      </c>
      <c r="D16" s="14" t="s">
        <v>25</v>
      </c>
      <c r="E16" s="14">
        <v>1641.33</v>
      </c>
      <c r="F16" s="14">
        <v>23.75</v>
      </c>
      <c r="G16" s="17">
        <f t="shared" si="0"/>
        <v>38981.5875</v>
      </c>
      <c r="H16" s="15"/>
    </row>
    <row r="17" s="1" customFormat="1" ht="105" customHeight="1" spans="1:8">
      <c r="A17" s="23">
        <v>12</v>
      </c>
      <c r="B17" s="24" t="s">
        <v>35</v>
      </c>
      <c r="C17" s="25" t="s">
        <v>36</v>
      </c>
      <c r="D17" s="24" t="s">
        <v>25</v>
      </c>
      <c r="E17" s="24">
        <v>21.62</v>
      </c>
      <c r="F17" s="24">
        <v>23.87</v>
      </c>
      <c r="G17" s="26">
        <f t="shared" si="0"/>
        <v>516.0694</v>
      </c>
      <c r="H17" s="27"/>
    </row>
    <row r="18" ht="115.5" spans="1:8">
      <c r="A18" s="13">
        <v>13</v>
      </c>
      <c r="B18" s="14" t="s">
        <v>37</v>
      </c>
      <c r="C18" s="16" t="s">
        <v>38</v>
      </c>
      <c r="D18" s="14" t="s">
        <v>39</v>
      </c>
      <c r="E18" s="14">
        <v>320</v>
      </c>
      <c r="F18" s="14">
        <v>20.91</v>
      </c>
      <c r="G18" s="17">
        <f t="shared" si="0"/>
        <v>6691.2</v>
      </c>
      <c r="H18" s="15"/>
    </row>
    <row r="19" ht="115.5" spans="1:8">
      <c r="A19" s="13">
        <v>16</v>
      </c>
      <c r="B19" s="14" t="s">
        <v>40</v>
      </c>
      <c r="C19" s="16" t="s">
        <v>41</v>
      </c>
      <c r="D19" s="14" t="s">
        <v>39</v>
      </c>
      <c r="E19" s="14">
        <v>320</v>
      </c>
      <c r="F19" s="14">
        <v>21.05</v>
      </c>
      <c r="G19" s="17">
        <f t="shared" si="0"/>
        <v>6736</v>
      </c>
      <c r="H19" s="15"/>
    </row>
    <row r="20" customFormat="1" ht="16.5" spans="1:8">
      <c r="A20" s="13"/>
      <c r="B20" s="28" t="s">
        <v>42</v>
      </c>
      <c r="C20" s="29"/>
      <c r="D20" s="14"/>
      <c r="E20" s="14"/>
      <c r="F20" s="14"/>
      <c r="G20" s="17"/>
      <c r="H20" s="15"/>
    </row>
    <row r="21" s="1" customFormat="1" ht="165" spans="1:8">
      <c r="A21" s="18">
        <v>17</v>
      </c>
      <c r="B21" s="19" t="s">
        <v>43</v>
      </c>
      <c r="C21" s="20" t="s">
        <v>44</v>
      </c>
      <c r="D21" s="19" t="s">
        <v>14</v>
      </c>
      <c r="E21" s="19">
        <v>1283</v>
      </c>
      <c r="F21" s="19">
        <v>24</v>
      </c>
      <c r="G21" s="21">
        <f t="shared" ref="G21:G28" si="1">F21*E21</f>
        <v>30792</v>
      </c>
      <c r="H21" s="22"/>
    </row>
    <row r="22" s="1" customFormat="1" ht="148.5" spans="1:8">
      <c r="A22" s="18">
        <v>18</v>
      </c>
      <c r="B22" s="19" t="s">
        <v>45</v>
      </c>
      <c r="C22" s="20" t="s">
        <v>46</v>
      </c>
      <c r="D22" s="19" t="s">
        <v>14</v>
      </c>
      <c r="E22" s="19">
        <f>923+332</f>
        <v>1255</v>
      </c>
      <c r="F22" s="19">
        <v>12.56</v>
      </c>
      <c r="G22" s="21">
        <f t="shared" si="1"/>
        <v>15762.8</v>
      </c>
      <c r="H22" s="22"/>
    </row>
    <row r="23" customFormat="1" ht="115.5" spans="1:8">
      <c r="A23" s="13">
        <v>20</v>
      </c>
      <c r="B23" s="14" t="s">
        <v>47</v>
      </c>
      <c r="C23" s="16" t="s">
        <v>48</v>
      </c>
      <c r="D23" s="14" t="s">
        <v>14</v>
      </c>
      <c r="E23" s="14">
        <v>28</v>
      </c>
      <c r="F23" s="14">
        <v>63.2</v>
      </c>
      <c r="G23" s="17">
        <f t="shared" si="1"/>
        <v>1769.6</v>
      </c>
      <c r="H23" s="15"/>
    </row>
    <row r="24" customFormat="1" ht="115.5" spans="1:8">
      <c r="A24" s="13">
        <v>21</v>
      </c>
      <c r="B24" s="14" t="s">
        <v>21</v>
      </c>
      <c r="C24" s="16" t="s">
        <v>22</v>
      </c>
      <c r="D24" s="14" t="s">
        <v>14</v>
      </c>
      <c r="E24" s="14">
        <v>360</v>
      </c>
      <c r="F24" s="14">
        <v>25</v>
      </c>
      <c r="G24" s="17">
        <f t="shared" si="1"/>
        <v>9000</v>
      </c>
      <c r="H24" s="15"/>
    </row>
    <row r="25" s="1" customFormat="1" ht="280.5" spans="1:8">
      <c r="A25" s="23">
        <v>22</v>
      </c>
      <c r="B25" s="24" t="s">
        <v>49</v>
      </c>
      <c r="C25" s="25" t="s">
        <v>50</v>
      </c>
      <c r="D25" s="24" t="s">
        <v>51</v>
      </c>
      <c r="E25" s="24">
        <v>27</v>
      </c>
      <c r="F25" s="24">
        <v>767.67</v>
      </c>
      <c r="G25" s="26">
        <f t="shared" si="1"/>
        <v>20727.09</v>
      </c>
      <c r="H25" s="27"/>
    </row>
    <row r="26" customFormat="1" ht="132" spans="1:8">
      <c r="A26" s="13">
        <v>23</v>
      </c>
      <c r="B26" s="14" t="s">
        <v>52</v>
      </c>
      <c r="C26" s="16" t="s">
        <v>53</v>
      </c>
      <c r="D26" s="14" t="s">
        <v>51</v>
      </c>
      <c r="E26" s="14">
        <v>14</v>
      </c>
      <c r="F26" s="14">
        <v>482.2</v>
      </c>
      <c r="G26" s="17">
        <f t="shared" si="1"/>
        <v>6750.8</v>
      </c>
      <c r="H26" s="15"/>
    </row>
    <row r="27" customFormat="1" ht="181.5" spans="1:8">
      <c r="A27" s="13">
        <v>24</v>
      </c>
      <c r="B27" s="14" t="s">
        <v>54</v>
      </c>
      <c r="C27" s="16" t="s">
        <v>55</v>
      </c>
      <c r="D27" s="14" t="s">
        <v>39</v>
      </c>
      <c r="E27" s="14">
        <v>58</v>
      </c>
      <c r="F27" s="14">
        <v>19.38</v>
      </c>
      <c r="G27" s="17">
        <f t="shared" si="1"/>
        <v>1124.04</v>
      </c>
      <c r="H27" s="15"/>
    </row>
    <row r="28" customFormat="1" ht="181.5" spans="1:8">
      <c r="A28" s="13">
        <v>25</v>
      </c>
      <c r="B28" s="14" t="s">
        <v>56</v>
      </c>
      <c r="C28" s="16" t="s">
        <v>57</v>
      </c>
      <c r="D28" s="14" t="s">
        <v>39</v>
      </c>
      <c r="E28" s="14">
        <f>393+197</f>
        <v>590</v>
      </c>
      <c r="F28" s="14">
        <v>22.51</v>
      </c>
      <c r="G28" s="17">
        <f t="shared" si="1"/>
        <v>13280.9</v>
      </c>
      <c r="H28" s="15"/>
    </row>
    <row r="29" customFormat="1" ht="16.5" spans="1:8">
      <c r="A29" s="13"/>
      <c r="B29" s="14" t="s">
        <v>58</v>
      </c>
      <c r="C29" s="14"/>
      <c r="D29" s="14"/>
      <c r="E29" s="14"/>
      <c r="F29" s="14"/>
      <c r="G29" s="17"/>
      <c r="H29" s="15"/>
    </row>
    <row r="30" customFormat="1" ht="313.5" spans="1:8">
      <c r="A30" s="13">
        <v>27</v>
      </c>
      <c r="B30" s="14" t="s">
        <v>59</v>
      </c>
      <c r="C30" s="16" t="s">
        <v>60</v>
      </c>
      <c r="D30" s="14" t="s">
        <v>61</v>
      </c>
      <c r="E30" s="14">
        <v>1</v>
      </c>
      <c r="F30" s="14">
        <v>713.6</v>
      </c>
      <c r="G30" s="17">
        <f t="shared" ref="G29:G44" si="2">F30*E30</f>
        <v>713.6</v>
      </c>
      <c r="H30" s="15"/>
    </row>
    <row r="31" customFormat="1" ht="181.5" spans="1:8">
      <c r="A31" s="13">
        <v>28</v>
      </c>
      <c r="B31" s="14" t="s">
        <v>62</v>
      </c>
      <c r="C31" s="16" t="s">
        <v>63</v>
      </c>
      <c r="D31" s="14" t="s">
        <v>64</v>
      </c>
      <c r="E31" s="14">
        <v>2</v>
      </c>
      <c r="F31" s="14">
        <v>104.37</v>
      </c>
      <c r="G31" s="17">
        <f t="shared" si="2"/>
        <v>208.74</v>
      </c>
      <c r="H31" s="15"/>
    </row>
    <row r="32" customFormat="1" ht="165" spans="1:8">
      <c r="A32" s="13">
        <v>29</v>
      </c>
      <c r="B32" s="14" t="s">
        <v>65</v>
      </c>
      <c r="C32" s="16" t="s">
        <v>66</v>
      </c>
      <c r="D32" s="14" t="s">
        <v>39</v>
      </c>
      <c r="E32" s="14">
        <v>50</v>
      </c>
      <c r="F32" s="14">
        <v>10.12</v>
      </c>
      <c r="G32" s="17">
        <f t="shared" si="2"/>
        <v>506</v>
      </c>
      <c r="H32" s="15"/>
    </row>
    <row r="33" s="1" customFormat="1" ht="148.5" spans="1:8">
      <c r="A33" s="18">
        <v>30</v>
      </c>
      <c r="B33" s="19" t="s">
        <v>67</v>
      </c>
      <c r="C33" s="20" t="s">
        <v>68</v>
      </c>
      <c r="D33" s="19" t="s">
        <v>64</v>
      </c>
      <c r="E33" s="19">
        <v>20</v>
      </c>
      <c r="F33" s="19">
        <v>47.62</v>
      </c>
      <c r="G33" s="21">
        <f t="shared" si="2"/>
        <v>952.4</v>
      </c>
      <c r="H33" s="22"/>
    </row>
    <row r="34" customFormat="1" ht="132" spans="1:8">
      <c r="A34" s="13">
        <v>31</v>
      </c>
      <c r="B34" s="14" t="s">
        <v>69</v>
      </c>
      <c r="C34" s="16" t="s">
        <v>70</v>
      </c>
      <c r="D34" s="14" t="s">
        <v>39</v>
      </c>
      <c r="E34" s="14">
        <v>2300</v>
      </c>
      <c r="F34" s="14">
        <v>1.56</v>
      </c>
      <c r="G34" s="17">
        <f t="shared" si="2"/>
        <v>3588</v>
      </c>
      <c r="H34" s="15"/>
    </row>
    <row r="35" customFormat="1" ht="132" spans="1:8">
      <c r="A35" s="13">
        <v>32</v>
      </c>
      <c r="B35" s="14" t="s">
        <v>71</v>
      </c>
      <c r="C35" s="16" t="s">
        <v>72</v>
      </c>
      <c r="D35" s="14" t="s">
        <v>39</v>
      </c>
      <c r="E35" s="14">
        <v>1418</v>
      </c>
      <c r="F35" s="30">
        <v>12.96</v>
      </c>
      <c r="G35" s="17">
        <f t="shared" si="2"/>
        <v>18377.28</v>
      </c>
      <c r="H35" s="15"/>
    </row>
    <row r="36" customFormat="1" ht="280.5" spans="1:8">
      <c r="A36" s="13">
        <v>33</v>
      </c>
      <c r="B36" s="14" t="s">
        <v>73</v>
      </c>
      <c r="C36" s="16" t="s">
        <v>74</v>
      </c>
      <c r="D36" s="14" t="s">
        <v>51</v>
      </c>
      <c r="E36" s="14">
        <v>2</v>
      </c>
      <c r="F36" s="14">
        <v>834.5</v>
      </c>
      <c r="G36" s="17">
        <f t="shared" si="2"/>
        <v>1669</v>
      </c>
      <c r="H36" s="15"/>
    </row>
    <row r="37" customFormat="1" ht="264" spans="1:8">
      <c r="A37" s="13">
        <v>34</v>
      </c>
      <c r="B37" s="14" t="s">
        <v>75</v>
      </c>
      <c r="C37" s="16" t="s">
        <v>76</v>
      </c>
      <c r="D37" s="14" t="s">
        <v>51</v>
      </c>
      <c r="E37" s="14">
        <v>8</v>
      </c>
      <c r="F37" s="24">
        <v>472.61</v>
      </c>
      <c r="G37" s="17">
        <f t="shared" si="2"/>
        <v>3780.88</v>
      </c>
      <c r="H37" s="15"/>
    </row>
    <row r="38" customFormat="1" ht="264" spans="1:8">
      <c r="A38" s="13">
        <v>35</v>
      </c>
      <c r="B38" s="14" t="s">
        <v>77</v>
      </c>
      <c r="C38" s="16" t="s">
        <v>78</v>
      </c>
      <c r="D38" s="14" t="s">
        <v>51</v>
      </c>
      <c r="E38" s="14">
        <v>20</v>
      </c>
      <c r="F38" s="24">
        <v>283.5</v>
      </c>
      <c r="G38" s="17">
        <f t="shared" si="2"/>
        <v>5670</v>
      </c>
      <c r="H38" s="15"/>
    </row>
    <row r="39" customFormat="1" ht="181.5" spans="1:8">
      <c r="A39" s="13">
        <v>36</v>
      </c>
      <c r="B39" s="14" t="s">
        <v>79</v>
      </c>
      <c r="C39" s="16" t="s">
        <v>80</v>
      </c>
      <c r="D39" s="14" t="s">
        <v>51</v>
      </c>
      <c r="E39" s="14">
        <v>20</v>
      </c>
      <c r="F39" s="14">
        <v>68.08</v>
      </c>
      <c r="G39" s="17">
        <f t="shared" si="2"/>
        <v>1361.6</v>
      </c>
      <c r="H39" s="15"/>
    </row>
    <row r="40" customFormat="1" ht="247.5" spans="1:8">
      <c r="A40" s="13">
        <v>37</v>
      </c>
      <c r="B40" s="14" t="s">
        <v>81</v>
      </c>
      <c r="C40" s="16" t="s">
        <v>82</v>
      </c>
      <c r="D40" s="14" t="s">
        <v>83</v>
      </c>
      <c r="E40" s="14">
        <v>20</v>
      </c>
      <c r="F40" s="14">
        <v>217.59</v>
      </c>
      <c r="G40" s="17">
        <f t="shared" si="2"/>
        <v>4351.8</v>
      </c>
      <c r="H40" s="15"/>
    </row>
    <row r="41" customFormat="1" ht="16.5" spans="1:8">
      <c r="A41" s="13"/>
      <c r="B41" s="14" t="s">
        <v>84</v>
      </c>
      <c r="C41" s="14"/>
      <c r="D41" s="14"/>
      <c r="E41" s="14"/>
      <c r="F41" s="14"/>
      <c r="G41" s="17"/>
      <c r="H41" s="15"/>
    </row>
    <row r="42" s="1" customFormat="1" ht="132" spans="1:8">
      <c r="A42" s="23">
        <v>40</v>
      </c>
      <c r="B42" s="24" t="s">
        <v>85</v>
      </c>
      <c r="C42" s="25" t="s">
        <v>86</v>
      </c>
      <c r="D42" s="24" t="s">
        <v>39</v>
      </c>
      <c r="E42" s="24">
        <v>400</v>
      </c>
      <c r="F42" s="24">
        <v>14.32</v>
      </c>
      <c r="G42" s="26">
        <f t="shared" si="2"/>
        <v>5728</v>
      </c>
      <c r="H42" s="27"/>
    </row>
    <row r="43" customFormat="1" ht="115.5" spans="1:8">
      <c r="A43" s="13">
        <v>41</v>
      </c>
      <c r="B43" s="14" t="s">
        <v>87</v>
      </c>
      <c r="C43" s="16" t="s">
        <v>88</v>
      </c>
      <c r="D43" s="14" t="s">
        <v>89</v>
      </c>
      <c r="E43" s="14">
        <v>14</v>
      </c>
      <c r="F43" s="14">
        <v>24.23</v>
      </c>
      <c r="G43" s="17">
        <f t="shared" si="2"/>
        <v>339.22</v>
      </c>
      <c r="H43" s="15"/>
    </row>
    <row r="44" ht="16.5" spans="1:8">
      <c r="A44" s="31" t="s">
        <v>90</v>
      </c>
      <c r="B44" s="31"/>
      <c r="C44" s="31"/>
      <c r="D44" s="32"/>
      <c r="E44" s="33"/>
      <c r="F44" s="32"/>
      <c r="G44" s="34">
        <f>SUM(G6:G43)</f>
        <v>770638.4872</v>
      </c>
      <c r="H44" s="32"/>
    </row>
  </sheetData>
  <mergeCells count="15">
    <mergeCell ref="A1:H1"/>
    <mergeCell ref="A2:C2"/>
    <mergeCell ref="D2:E2"/>
    <mergeCell ref="F2:H2"/>
    <mergeCell ref="F3:H3"/>
    <mergeCell ref="B5:C5"/>
    <mergeCell ref="B20:C20"/>
    <mergeCell ref="B29:C29"/>
    <mergeCell ref="B41:C41"/>
    <mergeCell ref="A44:C44"/>
    <mergeCell ref="A3:A4"/>
    <mergeCell ref="B3:B4"/>
    <mergeCell ref="C3:C4"/>
    <mergeCell ref="D3:D4"/>
    <mergeCell ref="E3:E4"/>
  </mergeCells>
  <printOptions horizontalCentered="1"/>
  <pageMargins left="0.200694444444444" right="0.200694444444444" top="0.594444444444444" bottom="0" header="0.594444444444444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劳务分包全费用综合单价预算清单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吴勇</cp:lastModifiedBy>
  <dcterms:created xsi:type="dcterms:W3CDTF">2024-12-17T10:54:00Z</dcterms:created>
  <dcterms:modified xsi:type="dcterms:W3CDTF">2024-12-18T06:26:16Z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83A0A7FEF3004F29A537CCC1A953E44D_13</vt:lpwstr>
  </property>
  <property fmtid="{D5CDD505-2E9C-101B-9397-08002B2CF9AE}" pid="3" name="KSOProductBuildVer">
    <vt:lpwstr>2052-12.1.0.19302</vt:lpwstr>
  </property>
</Properties>
</file>