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合计" sheetId="6" r:id="rId1"/>
    <sheet name="多功能厅P1.86" sheetId="2" r:id="rId2"/>
    <sheet name="多功能厅会议系统" sheetId="5" r:id="rId3"/>
  </sheets>
  <externalReferences>
    <externalReference r:id="rId4"/>
  </externalReferences>
  <definedNames>
    <definedName name="xavier1">[1]报价清单!$H$3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<sst xmlns="http://schemas.openxmlformats.org/spreadsheetml/2006/main" count="305" uniqueCount="180">
  <si>
    <t>垫江高新区检测中心多功能厅及会议室、展厅大屏清单方案、参数</t>
  </si>
  <si>
    <t>序号</t>
  </si>
  <si>
    <t>项目名称</t>
  </si>
  <si>
    <t>价格</t>
  </si>
  <si>
    <t>备注</t>
  </si>
  <si>
    <t>多功能厅LED大屏系统</t>
  </si>
  <si>
    <t>P1.86</t>
  </si>
  <si>
    <t>多功能厅会议扩声系统</t>
  </si>
  <si>
    <t>会议室LED大屏</t>
  </si>
  <si>
    <t>会议室会议扩声系统</t>
  </si>
  <si>
    <t>合计</t>
  </si>
  <si>
    <t>含运费，安装，调试，增值税发票</t>
  </si>
  <si>
    <t>垫江高新区检测中心多功能厅及会议室、展厅大屏清单限价、方案及参数</t>
  </si>
  <si>
    <t>净屏尺寸</t>
  </si>
  <si>
    <t>显示面积</t>
  </si>
  <si>
    <t>单元板排列</t>
  </si>
  <si>
    <t>边框</t>
  </si>
  <si>
    <t>完工尺寸</t>
  </si>
  <si>
    <t>完工面积</t>
  </si>
  <si>
    <t>像素点</t>
  </si>
  <si>
    <t>整屏像素点</t>
  </si>
  <si>
    <t>长</t>
  </si>
  <si>
    <t>高</t>
  </si>
  <si>
    <t>产品名称</t>
  </si>
  <si>
    <t>参数</t>
  </si>
  <si>
    <t>品牌/型号</t>
  </si>
  <si>
    <t>数量</t>
  </si>
  <si>
    <t>单位</t>
  </si>
  <si>
    <t>含税单价</t>
  </si>
  <si>
    <t>项目报价明细（室内SMD  P1.86全彩）主屏</t>
  </si>
  <si>
    <t>LED屏体</t>
  </si>
  <si>
    <t>LED模组</t>
  </si>
  <si>
    <t>1、像素点间距：≤1.86mm，像素密度≥288906dots/㎡;表贴三合一1515(1R1G1B)；支持箱体前拆前维护功能；
2、模组平整度≤0.1mm；箱体平整度≤0.3mm；模组间隙≤0.1mm；箱体间隙≤0.5mm,箱体间/模组间相对错位 值≤0.5%；换帧频率50&amp;60Hz,支持120Hz~144Hz等3D显示技术；刷新率≥3840Hz；
3、IP防护等级整机防护等级(IP6X)；箱体防护 等级：根据IEC 62262检测要求，符合IK10 (冲击等级)
4、白场色坐标符合SJ/T 11141-20175.10.5要求；亮度鉴别等级依据SJ/T 11141-20175.10.6规定；C级，Bi≥20
5、色温支持3000K到20000K可自定义色温值。色温为6500K时，100%,75%,50%,25%四档电平白场调节色温误差≤100K；色度均匀性：±0.001Cx,Cy之内；
6、水平视角/垂直视角：≥170°/170°；亮度均匀性≥98.5% ；最大功耗≤492W/m² ，平均功耗≤246W/m² ；
7、具有蓝光抑制功能，支持通过配套软件0-100%无极可调，Ocd/m²-1000cd/m²可调，支持手动/自动/软件任意调节
8、白平衡亮度：≥500cd/m²；基色主波长误差：符合SJ/T 11141-20175.10.4规定，C级，△λD≤5nm,亮度误差值在5%；最高对比度(全白、全黑 )≥8000:1 
9、根据SJ/T 11590-2016 LED显示屏图像质量主观评价方法；人眼视觉舒适度：VICO指数≤1,符合视觉舒适度1级，基本无疲劳感
10、灰度等级65536级；像素失控率（盲点率）PZ≤1/1000000,且区域像素失控率小于1/3000000
11、具有防眩目功能；正常工作时支持消除毛毛虫(列消影) 功能，LED显示屏正常工作时具备消除 鬼影和拖尾(行消影和列消影)功能
12、箱体抗拉力测试数值≥5000N/m²；箱体强度：抗拉强度&gt;230mpa,屈服强度&gt; 230mpa,拉伸强度≥50MP,符合标准要求，具备 划痕性能技术，硬度≥15级；
13、对地漏电流≤1.65mA/m2 ；支持动态节能，节能省电模式下可节省60%功耗，降低功 耗设置，能效符合GB 21520-2015,能效≥3cd/W；支持智能节电，开启智能节电功能比没有开启节能35%以上；支持工作状态下热插拔维护功能
14、电源具备PFC功能，功率因数≥0.95,实测值：0.97
15、PCB板(主板、模组等)应满足V-0阻燃等级要求；面板料(面罩等)阻燃应满足V-0阻燃等级要求；单元整体、套件、线材、电源、连接件应满足V-0阻燃等级要求
16、灯珠耐焊耐 热：Tmax=260℃,回流焊2次；灯珠常温寿命：Tc=25℃ Ifr=10mA IFg=10mA Ifb=10mA 通电1000H；灯珠抗静电 (ESD)测试HB M模式：ESD&gt;20；灯珠漏电流：反向电压Vr=10V 漏电流0.2uA</t>
  </si>
  <si>
    <t>㎡</t>
  </si>
  <si>
    <t>LED电源</t>
  </si>
  <si>
    <r>
      <rPr>
        <sz val="10"/>
        <color rgb="FF000000"/>
        <rFont val="新宋体"/>
        <charset val="134"/>
      </rPr>
      <t>1、输入电压范围：200-240VAC 额定输出电压：5VDC
2.纹波和噪声：≤200mVp-p
3.过载保护：额定负载的110-150%范围内电源保护，去载恢复正常输出
4.短路保护：输出端短路时电源保护，输出关断，去掉短路恢复正常输出
5.安全标准：符合GB4943-2001，UL1012
6.抗电强度：I/P-O/P、I/P-FC:1.5KVAC    O/P-FG:0.5KVAC
7.绝缘电阻：I/P-O/P、I/P-FC、 O/P-FG：100M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新宋体"/>
        <charset val="134"/>
      </rPr>
      <t>/500VDC
8.(电磁干扰）传导和辐射：符合EN55022，Class B
平均无故障工作时间（MTBF)：100，000小时</t>
    </r>
  </si>
  <si>
    <t>个</t>
  </si>
  <si>
    <t>接收卡</t>
  </si>
  <si>
    <t>1.单卡最大带载 512×512 像素，最多支持 24 组RGB 并行数据；
2.采用 12 个标准HUB75接口，具有高稳定性和高可靠性，适用于多种环境的搭建；
3.支持逐点亮色度校正，可以对每个灯点的亮度和色度进行校正，有效消除色差，使整屏的亮度和色度达到高度均匀一致，提高显示屏的画质
4.支持快速亮暗线调节
5.支持 3D 功能
6.支持Mapping功能，能直观的看到显示屏连接状况
7.可以将指定图片设置为显示屏的开机、网线断开或无视频源信号时的画面或者最后一帧画面
8.可以监测自身的温度和电压，无需其他外设，在软件上可以查看接收卡的温度和电压，检测发送设备与接收卡间或接收卡与接收卡间的网络通讯质量，记录错误包数，协助排除网络通讯隐患
9.支持5pin 液晶模块，用于显示接收卡的温度、电压、单次运行时间和总运行时间
10.支持误码率监测接收卡间通讯时传输链路上的数据丢包情况
11.支持可以回读接收卡的固件程序并保存到本地，软件可以回读接收卡配置参数并保存到本地
12.通过主备冗余机制增加接收卡间网线级联的可靠性。主备级联线路中，当其中一条线路出现故障时，另一条线路会即时工作，保证显示屏正常工作
13.通过软件在接收卡上保存两份接收卡配置参数，其中一份作为备份参数
14.通过电源指示灯和状态指示灯不同闪烁状态可以判断，屏体工作状态，无需软件
15.可配合多功能卡，实现当温度高于设定值时，自动断电，或打开风扇空调降低温度，保证屏体安全</t>
  </si>
  <si>
    <t>张</t>
  </si>
  <si>
    <t>辅材</t>
  </si>
  <si>
    <t>辅材线材 含屏体内电源线、排线、信号线、膨胀螺丝、卡钉、断路器、挂钩、扎带、电胶布等 国标　</t>
  </si>
  <si>
    <t>控制系统</t>
  </si>
  <si>
    <t>主机</t>
  </si>
  <si>
    <t>3U机箱，标配一个电源</t>
  </si>
  <si>
    <t>台</t>
  </si>
  <si>
    <t>输入卡</t>
  </si>
  <si>
    <t>4xHDMI，单路支持1080p，可以设置HDMI1.3/HDMI1.4，HDMI1.4支持4K1K</t>
  </si>
  <si>
    <t>输出卡</t>
  </si>
  <si>
    <t>4xHDMI输出，单路输出最宽2048，最高2048，单卡支持8图层</t>
  </si>
  <si>
    <t>发送卡</t>
  </si>
  <si>
    <t>1.HDMI/DVI 视频输入； 
2.HDMI 音频输入/外部音频输入； 
3.支持4网口输出，单路网口最大带载为65万像素点，总带载最大为230万像素点； 
4.支持高位阶视频输入，12bit/10bit/8bit； 
5.普通视频源带载能力：1920×1200，2048×1152，2560×960； 
6.高位阶视频源带载能力：1440×900； 
7.18bit 灰阶处理与显示； 
8.一路光探头接口； 
9.可级联多台进行统一控制； 
10.支持视频格式：RGB，YCrCb4:2:2，YCrCb4:4:4； 
11.标准 1u 机箱设计，独立供电；</t>
  </si>
  <si>
    <t>多媒体服务器</t>
  </si>
  <si>
    <t>单4K多媒体服务器，支持DP1.2或HDMI2.0复制输出或4路2K HDMI1.3输出；支持EDID锁定和EDID透传两种模式，默认HDMI2.0透传输出; 独立的HDMI1.3集显口，默认带有EDID锁定。1U机箱，专业服务器结构设计，16GB内存，250GB固态硬盘, 前置2路USB3.0，后置4路USB2.0, 3.5mm音频输入和输出接口,百兆网络，支持远程网络唤醒。内置正版windows系统企业版， 内置Hynamic MD1播控软件,4图层1音频层，无限节目。</t>
  </si>
  <si>
    <t>播控软件</t>
  </si>
  <si>
    <t>1.名称:LED显示屏控制系统，通过云服务器，可一键配置LED显示屏加载参数，或者手动进行显示屏的性能参数，如：LED显示屏视觉刷新率，灰度级数，移位时钟频率，显示屏连接等； 
2.配置显示屏的传输方式和方向； 
3.配置控制器映射位置和大小； 
4.保存和加载控制系统参数； 
5.周期刷新显示屏控制系统的工作状态； 
6.读取显示屏校正系数，手动调节显示屏的校正系数； 
7.上传校正数据到控制系统； 
8.配置显示屏的亮度调节模式，设置每种模式对应的参数；</t>
  </si>
  <si>
    <t>套</t>
  </si>
  <si>
    <t>LED屏框架</t>
  </si>
  <si>
    <t>钢结构</t>
  </si>
  <si>
    <t>1.钢结构制作按照《钢结构施工质量验收规范》GB50205-2001进行制作, 采用国标优质钢材，钢材加工前进行矫正,使之平直,以免影响制作精度;对接焊缝为坡口焊,焊缝等级不低于二级;所有钢结构制品在防锈后刷环氧富锌防绣底漆两度,再刷与之相配的面漆两面.
2.外框应结合现场环境特点设计，精致美观,保证散热需求。
3.屏体外装饰由耐腐蚀性的钢材料制作，坚固耐用,满足设计要求。
外框采用1050型材，方管采用40*20方钢</t>
  </si>
  <si>
    <t>供电系统</t>
  </si>
  <si>
    <t>配电柜</t>
  </si>
  <si>
    <t>60kw，多功能卡配电柜</t>
  </si>
  <si>
    <t>机柜</t>
  </si>
  <si>
    <t>42U</t>
  </si>
  <si>
    <t>600*600*2000</t>
  </si>
  <si>
    <t>安装</t>
  </si>
  <si>
    <t>现场勘测，安装、调试、售后、运输</t>
  </si>
  <si>
    <t>——</t>
  </si>
  <si>
    <t>布线</t>
  </si>
  <si>
    <t>屏外布线</t>
  </si>
  <si>
    <t>网线46组，电源线15组，预计布线50米</t>
  </si>
  <si>
    <t>项</t>
  </si>
  <si>
    <t>根据现场情况定</t>
  </si>
  <si>
    <t>含税小计：</t>
  </si>
  <si>
    <t>项目名称：</t>
  </si>
  <si>
    <t>项目地址：</t>
  </si>
  <si>
    <t>日期：2024年11月26日</t>
  </si>
  <si>
    <t>项目报价明细（室内SMD  P1.86全彩）副屏2块</t>
  </si>
  <si>
    <r>
      <rPr>
        <sz val="10"/>
        <color rgb="FF000000"/>
        <rFont val="新宋体"/>
        <charset val="134"/>
      </rPr>
      <t>1、像素点间距：≤1.86mm，像素密度≥288906dots/㎡;表贴三合一1515
(1R1G1B)；支持箱体前拆前维护功能；</t>
    </r>
    <r>
      <rPr>
        <sz val="10"/>
        <color rgb="FFFF0000"/>
        <rFont val="新宋体"/>
        <charset val="134"/>
      </rPr>
      <t xml:space="preserve"> </t>
    </r>
    <r>
      <rPr>
        <sz val="10"/>
        <color rgb="FF000000"/>
        <rFont val="新宋体"/>
        <charset val="134"/>
      </rPr>
      <t xml:space="preserve"> 
2、模组平整度≤0.1mm；箱体平整度≤0.3mm；模组间隙≤0.1mm；箱体间隙≤0.5mm,箱体间/模组间相对错位 值≤0.5%；换帧频率50&amp;60Hz,支持120Hz~144Hz等3D显示技术；刷新率≥3840Hz；
3、IP防护等级整机防护等级(IP6X)；箱体防护 等级：根据IEC 62262检测要求，符合IK10 (冲击等级)
4、白场色坐标符合SJ/T 11141-20175.10.5要求；亮度鉴别等级依据SJ/T 11141-20175.10.6规定；C级，Bi≥20
5、色温支持3000K到20000K可自定义色温值。色温为6500K时，100%,75%,50%,25%四档电平白场调节色温误差≤100K；色度均匀性：±0.001Cx,Cy之内；
6、水平视角/垂直视角：≥170°/170°；亮度均匀性≥98.5% ；最大功耗≤492W/m² ，平均功耗≤246W/m² ；
7、具有蓝光抑制功能，支持通过配套软件0-100%无极可调，Ocd/m²-1000cd/m²可调，支持手动/自动/软件任意调节
8、白平衡亮度：≥500cd/m²；基色主波长误差：符合SJ/T 11141-20175.10.4规定，C级，△</t>
    </r>
    <r>
      <rPr>
        <sz val="10"/>
        <color rgb="FF000000"/>
        <rFont val="Calibri"/>
        <charset val="134"/>
      </rPr>
      <t>λ</t>
    </r>
    <r>
      <rPr>
        <sz val="10"/>
        <color rgb="FF000000"/>
        <rFont val="新宋体"/>
        <charset val="134"/>
      </rPr>
      <t>D≤5nm,亮度误差值在5%；最高对比度(全白、全黑 )≥8000:1 
9、根据SJ/T 11590-2016 LED显示屏图像质量主观评价方法；人眼视觉舒适度：VICO指数≤1,符合视觉舒适度1级，基本无疲劳感
10、灰度等级65536级；像素失控率（盲点率）PZ≤1/1000000,且区域像素失控率小于1/3000000
11、具有防眩目功能；正常工作时支持消除毛毛虫(列消影) 功能，LED显示屏正常工作时具备消除 鬼影和拖尾(行消影和列消影)功能
12、箱体抗拉力测试数值≥5000N/m²；箱体强度：抗拉强度&gt;230mpa,屈服强度&gt; 230mpa,拉伸强度≥50MP,符合标准要求，具备 划痕性能技术，硬度≥15级；
13、对地漏电流≤1.65mA/m2 ；支持动态节能，节能省电模式下可节省60%功耗，降低功 耗设置，能效符合GB 21520-2015,能效≥3cd/W；支持智能节电，开启智能节电功能比没有开启节能35%以上；支持工作状态下热插拔维护功能
14、电源具备PFC功能，功率因数≥0.95,实测值：0.97
15、PCB板(主板、模组等)应满足V-0阻燃等级要求；面板料(面罩等)阻燃应满足V-0阻燃等级要求；单元整体、套件、线材、电源、连接件应满足V-0阻燃等级要求
16、灯珠耐焊耐 热：Tmax=260℃,回流焊2次；灯珠常温寿命：Tc=25℃ Ifr=10mA IFg=10mA Ifb=10mA 通电1000H；灯珠抗静电 (ESD)测试HB M模式：ESD&gt;20；灯珠漏电流：反向电压Vr=10V 漏电流0.2uA</t>
    </r>
  </si>
  <si>
    <t>网线5组，电源线2组，预计布线50米</t>
  </si>
  <si>
    <t>2块含税小计：</t>
  </si>
  <si>
    <t>含税</t>
  </si>
  <si>
    <t>音频会议系统</t>
  </si>
  <si>
    <t>型号</t>
  </si>
  <si>
    <t>品牌</t>
  </si>
  <si>
    <t>多功能厅会议系统清单</t>
  </si>
  <si>
    <t>一、音频发言系统</t>
  </si>
  <si>
    <t>无线网联会议系统主机</t>
  </si>
  <si>
    <t>功能特点
1.无线数字信号传输技术，内置天线，小巧，便于安装，音质高保真，无压缩感，清晰通透，无线控制信号可靠稳定
2.具有先进先出和主席优先两种会议模式，开启话筒数量支持1-4只，系统最多可带128只话筒
3.以太网POE供电，信电合一传输技术，常规单口15W网口可正常工作
4.支持模拟音频传输和网络音频传输，音频信号数模备份
5.支持双冗余电源技术，确保系统运行可靠
6.支持壁挂、吸顶、落地支架支撑等多种安装方式，无需担心无线信号衰减或丢失
7.支持配合网络中控实现摄像跟踪
技术参数
频率宽度：30MHz
灵敏度：在偏移度等于25KHz,输入6dBv时，S/N&gt;60dB
最大偏移度：±45KHz
综合信噪比S/N:&gt;105dB
综合T.H.D:&lt;0.7%@1KHz
综合频率响应：45Hz-18KHz±1dB
采样率：48K
工作有效半径：30米
电源输入：POE/DC12V 1.5A
最大功耗：10W
重量：800g
尺寸：220*220mm</t>
  </si>
  <si>
    <t>无线鹅颈式主席单元</t>
  </si>
  <si>
    <t>功能特点
1.话筒杆采用鹅颈咪杆和特殊驻极体电容式单咪芯设计，音质清晰明亮、灵敏度高
2.配备2寸高清真彩屏，清晰明确地显示设备电池电量情况、信号强度、话筒工作状态，话筒所在通道编组及ID号
3.采用无线射频技术传输音频信号和控制管理信号
4.主席具有优先按键功能及主席优先模式
5.抗手机干扰咪芯，连接稳固，耐用可靠
6.配合主机可实现网络音频传输，实现音频信号互联互通
7.会议单元有唯一的序列号，会议系统可以自动给会议单元分配 ID
8.超底功耗电路设计，内置2000mA锂电充电电池，连续发言约8小时
9.支持配合网络中控实现摄像跟踪
技术参数
载波频段：UHF640-690 MHz
震荡方式：PLL相位锁定频率合成
谐波辐射：&lt;-65dBm
频率宽度：30MHz
最大偏移度：±45KHz
传感器：电容式
RF功率输出：15mW
电池：2000mA可充电电池
电流消耗：&lt;200mA
连续工作时间：约8小时
咪秆长度：380mm
产品重量：0.72kg
底座尺寸（长X宽X高）：138mm99XmmX56mm</t>
  </si>
  <si>
    <t>只</t>
  </si>
  <si>
    <t>无线鹅颈式代表单元</t>
  </si>
  <si>
    <t>功能特点
1.话筒杆采用鹅颈咪杆和特殊驻极体电容式单咪芯设计，音质清晰明亮、灵敏度高
2.配备2寸高清真彩屏，清晰明确地显示设备电池电量情况、信号强度、话筒工作状态，话筒所在通道编组及ID号
3.采用无线射频技术传输音频信号和控制管理信号
4.抗手机干扰咪芯，连接稳固，耐用可靠
5.配合主机可实现网络音频传输，实现音频信号互联互通
6.会议单元有唯一的序列号，会议系统可以自动给会议单元分配 ID
7.超底功耗电路设计，内置2000mA锂电充电电池，连续发言约8小时
8.支持配合网络中控实现摄像跟踪
技术参数
载波频段：UHF640-690 MHz
震荡方式：PLL相位锁定频率合成
谐波辐射：&lt;-65dBm
频率宽度：30MHz
最大偏移度：±45KHz
传感器：电容式
RF功率输出：15mW
电池：2000mA可充电电池
电流消耗：&lt;200mA
连续工作时间：约8小时
咪秆长度：380mm
产品重量：0.72kg
底座尺寸（长X宽X高）：138mm99XmmX56mm</t>
  </si>
  <si>
    <t>话筒数量根据实际需求自行调整</t>
  </si>
  <si>
    <t>无线会议系统充电器</t>
  </si>
  <si>
    <t xml:space="preserve">功能特点
1.灰色铝合金机身，简洁外观
2.配大功率强劲电源，配备12V/7.5A大功率电源
3.16路充电器，区分独立开关，开启时蓝色指示灯常亮
4.内置智能过压、过流安全保护机制
技术参数
产品重量：0.24kg
尺寸（长X宽X高）：249mmX125mmX70mm </t>
  </si>
  <si>
    <t>1拖2无线真分集手持话筒</t>
  </si>
  <si>
    <t>功能特点
1.一拖二UHF真分集无线手持麦克风，两通道接收，金属外壳的1U标准机柜设计结构
2.采用数字导频和ID码身份认证技术，同一频段可同时叠10套机器不串频，彻底解决同频、串频现象
3.采用锁相环PLL频率合成稳定系统，具有预设群组有20组，每组可预设25个频率
4.接收机具有扫频功能，可自动扫描最干净的频段，避免外部信号的干扰
5.接收机具有高低两档功率选择，有效解决距离接收问题
6.采用二次变频的高频电路设计，具有极高的灵敏度
7.内置多重静噪控制电路，拒绝外部干扰接收距离达150米
8.A与B通道各有一路天线具有9V供电，可外置连接天线
9.专门设计的语音压缩扩展电路，极大地提高信噪比
10.独特的电路设计，动态大，频响宽，噪音小
技术参数
综合参数：
载波频段：640-690MHz
频宽：50MHz
预设群组数：20组，每组预设25个频率
动态范围：90dB
失真度：&lt;0.5%
频率响应：30-20KHz/±2dB
信噪比：90dB
接收灵敏度：-95dBm
电源供应：DC12V-18V 1A
音频输出接口：1x6.3mm输出，2xXLR平衡输出
接收机参数：
电源电压：13.5V
消耗功率：&lt;5 WATT
信噪比：&gt;95dB
假象干扰比：&gt;80dB
邻道干扰比：&gt;80dB
接收灵敏度：5dBuV
去加重：50uS
主机尺寸：420.4x209x45mm
主机重量：1931.2g
发射机参数：
发射功率：30mW
调制方式：FM
最大调制度：40KHz
高次谐波：&lt;-60dB
供电电压：3V (1.5V AA电池2节)
持续使用时间：&gt;5小时
手持尺寸：251x55.5mm
手持重量：336.0g</t>
  </si>
  <si>
    <t>天线分配放大器</t>
  </si>
  <si>
    <t>功能特点
1.天线分配放大器，用于增加U段无线话筒信号
2.超宽工作频段500MHz-1GHz保证系统最大的灵活性
3.单一台天线分配器主机可支援最多4个天线通道端口
4.支持外置5安开关电源，设备可提供2个12v直流电给无线接收机
5.设备支持可链接2台一拖二无线接收机
6.采用高动态低难讯之主动元件及主动回馈稳流偏压的最新设计，具有超低內调失真特性
技术参数
阻抗：50欧姆 典型
输出阻抗：15dBmin
直流输出电压：2个DC 12V 800MA
天线增幅器电压：8V DC
输入截断点：+22dBm
指向性：单指向性
增益平坦度：+6-9dB(CenterBand)
电源：DC 12V 2A / DC 12V 3A</t>
  </si>
  <si>
    <t>用于增强无线话筒的接收信号</t>
  </si>
  <si>
    <t>二、音频扩声系统</t>
  </si>
  <si>
    <t>18路四编组调音台</t>
  </si>
  <si>
    <t>功能特点
1.16路两用话筒输入，2路立体声输入
2.高品质.低噪音的平衡式话筒输入
3.内置USB，可连接电脑进行播放
4.支持USB输入，可连接U盘播放音频文件
5.支持蓝牙无线连接，可播放手机音频文件
6.内置专业DSP数字效果器，具有双99种DSP效果
7.2路主输出，4路编组输出
8.输入通道个有四段均衡且带扫频功能
9.分路带指示灯通道开关
10.支持48V幻像供电
11.主输出具有双七段图示均衡
12.电路板采用双面SMT贴片技术，使性能稳定可靠
13.高精度三色精确电平柱，准确显示输出电平
14.60MM行程高精度推子
技术参数
MIC/LINE输入：16路
立体声输入：2路
输出通道：2路主输出+4路编组输出+4路AUX输出
频率响应：＜10Hz-150KHz(-1dB)，＜10Hz-200KHz(-3dB)
信噪比：110dB/112dB
失真度：0.005%
均衡参数：Hi：12KHz/±15dB，Mid：100Hz–8KHz/±15dB，Low：80Hz/±15dB
最大输入电平：MIC：+12dBU@+10dB，LINE：30dBu，立体声：-22dBu ，AUX：22dBu
数字效果：99种
增益范围：MIC：+10dB到+60dB，LINE：-10dB到+40dB
耳机输出：+19dBu/150Ω（+25dBm）
尺寸：宽720mm*高130mm*长680mm</t>
  </si>
  <si>
    <t>数字语音增益器</t>
  </si>
  <si>
    <t>功能特点
1.双通道高速数字语音增益算法.3A数字音频处理技术
2.全新语音增益算法，通过波形识别算法以及谐波分量分析算法结合，可精准识别声信号成分。
3.有效防止扩声系统啸叫发生，可有效提升系统增益12dB以上。
4.自动适应匹配现场声学环境，无需调试.调整。
5.带有直通转换开关，当不使用抑制功能时，可一键切换到直通模式
6.AEC：自动回声消除技术，可防止远程会议中的远端参与者听到自己声音的回声。
7.ANC：自适应降噪技术可有效降低语音环境下的混响声，保证声音清晰有力
8.AGC：自动增益技术可自动提升低信号增益幅度，保证获得洁晰.平稳的语音信号，提升话筒拾音距离2-3倍
技术参数
频率响应：20HZ-20kHz
通道噪声：&lt;-90dBu
动态范围：99dBu
工作电压：100V-200VAC50~60Hz
接口类型：免焊接插拔式接线端口
输入接口：2组线路输入
输出接口：2路线路输出
工作温度：0-50℃
产品尺寸：长482mm/深239mm高50mm</t>
  </si>
  <si>
    <t>12进12出数字音频矩阵</t>
  </si>
  <si>
    <t>功能特点
2.采用ADISHARC处理器芯片作为运算核心，专业级的数字音频算法
3.采用DSP音频处理技术，内置12通道自动混音台，自适应反馈抑制（AFC），噪声抑制(ANC)，自适应回声消除(AEC)，自动增益（AGC），噪声增益补偿等
4.全模块化、全开放式功能架构，用户可根据需求，自定义每路输入输出通道功能
6.可实时监控显示设备当前CPU及内存运行状态
7.可通过本机的UDP、RS232、RS485控制第三方设备
8.支持输入输出通道拷贝、粘贴、联控、分组功能
9.输入每通道可调：前级放大、+48V幻象供电、反相、信号发生器、扩展器、压缩器、自动增益、延时器、5/8/12段参量均衡、10/15/31段图示均衡、8/12/16段反馈抑制、噪声门、噪声增益补偿
10.输出每通道可调：高低通滤波器、5/8/12段参量均衡、10/15/31段图示均衡、延时器、反相、限幅器、最大输出电平调节
11.内置USB声卡，支持音频录制和电脑音频播放
12.同一界面内可添加多台设备，快速切换，方便实时管理多台设备
13.内置自动摄像跟踪功能，支持视像联动控制
14.开放的RS-232、UDP协议，UDP端口可设定，实现第三方控制
15.内置中控命令生成器，可查看软件控制代码
16.支持16组场景预设功能，可通过UDP、RS-232协议调用
17.8组GPIO可编程控制接口，可自定义输入输出
18.带断电自动保护记忆功能
19.支持手机，支持windows
20.可选配墙面控制面板，支持软件自定义功能编辑
21.1U高度19英寸标准全铝机箱
22.支持输入输出所有通道电平同时查看功能
23.支持采用组播、单播的通讯协议支持局域网跨网段、跨VLAN控制设备
25.支持用户管理功能，可设置管理员用户名和密码，用于安全软件登录
技术参数
处理器：ADISHARC 21489
采样率/量化位数：48K/24bit
40bitDSP浮点运算引擎
输入增益：0/3/6/9/12/15/18/21/24/27/30/33/36/39/42/45/48dBu
幻象电源：+48V/10mAmax
频率响应(20~20kHz)：±0.3dB
最大电平：+18dBu
THD+N：&lt;-94dB@4dBu
输入动态范围：110dB
输出动态范围：112dB
通道隔离度@1kHz：108dB
输入阻抗(平衡接法)：5.4KΩ
输出阻抗(平衡接法)：600Ω
系统延时：&lt;3ms
工作电源：AC110~240V,50Hz/60Hz
尺寸（宽x深x高）：482x260x45mm
运输重量：4KG</t>
  </si>
  <si>
    <t>12寸多功能音箱</t>
  </si>
  <si>
    <t>功能特点
1.12"大功率低音+1"高能压缩高音构成的两分频专业音箱
2.不规则四面多用途箱体，适合不同场合与不同功能用途使用
3.H80°xV60°可90度旋转的恒指向方形号角适用于中短距离的投射使用
4.优质高效无源12dB倍频程及高音单元均衡处理分频器
5.多功能厅与中小型会场专用设计，高密度板材制作
6.钢制面网贴有声学透声防水海绵，并具有良好的透声率
技术参数
系统类型：两分频无源音箱
扬声器单元：中低音单元1x12"，高音单元1x1"
额定功率：400W
节目功率：800W
峰值功率：1600W
标称阻抗：8Ω
频响范围：55Hz～18KHz
灵敏度：100dB
最大声压：125dB
节目声压：128dB
峰值声压：131dB
辐射角度：80°x60°（可旋转）
连接器：2xNeutrikNL4
产品尺寸(HxWxD)：570x365x350mm
产品重量：17Kg</t>
  </si>
  <si>
    <t>音箱壁挂支架</t>
  </si>
  <si>
    <t>音箱壁挂托架，承重35kg，伸缩范围32-42cm，水平调节范围180°,垂直倾斜角度0-60°</t>
  </si>
  <si>
    <t>12寸返送专用音箱</t>
  </si>
  <si>
    <t>功能特点
1.12"大功率低音+2"开口高频驱动单元构成的两分频专业音箱
2.专业舞台返送音箱，20或65度双摆放角度用
3.H80°xV80°适用于中短距离的投射使用
4.优质高效无源12dB倍频程及高音单元均衡处理分频器
5.多功能厅与中小型会场专用设计，高密度板材制作
6.1.5mm厚4mm六角孔铁网，表面喷黑色平光粉，内贴透声网布铁网
技术参数
系统类型：两分频无源同轴式音箱
扬声器单元：中低音单元1x12"，高音单元1x2"
额定功率：350W
节目功率：700W
峰值功率：1400W
标称阻抗：8Ω
频响范围：55Hz～18KHz
灵敏度：97dB
最大声压：122dB
辐射角度：80°x80°
连接器：2xNeutrikNL4
产品尺寸(W×D×H)：400x320x520mm
产品重量：28Kg</t>
  </si>
  <si>
    <t>18寸超低频音箱</t>
  </si>
  <si>
    <t>功能特点
1.18寸高动态大功率低音单元专业音箱
2.杰出的音箱制造技术保证了高水准音质.耐久性和稳定性
3.专门在低频方面提高了表现力
4.多功能厅与中型会场低频专用设计，高密度板材制作
5.规则四面多用途箱体，适合不同场合与不同功能用途使用
6.钢制面网贴有声学透声防水海绵，并具有良好的透声率
技术参数
系统类型：超低频音箱系统
扬声器单元：单18”直接反射式结构
额定功率：500W
节目功率：1000W
峰值功率：2000W
标称阻抗：8Ω
频响范围：40Hz～250Hz
灵敏度：95dB
最大声压：125dB
节目声压：128dB
峰值声压：131dB
连接器：2xNeutrikNL4
产品尺寸（HxWxD）：690x570x570mm
产品重量：40Kg</t>
  </si>
  <si>
    <t>2*600W专业功放</t>
  </si>
  <si>
    <t>功能特点
1.采用CLASS-D数字电路设计，最先进的数字处理技术，可精确还原音频信号
2.拥有极高的功率转换效率，效率高达90％，输出强劲，耗能低，节能环保
3.1U机身高度，全铝合金面板，体积小，重量轻
4.具有超强的抗干扰能力，声音解晰力高，还原能力强
5.采用计算机模拟仿真设计，通道输入输出之间零干扰
6.电源采用独立屏蔽方式，对信号的干扰减到最低，有更高的用电安全性
7.独特的在线负载阻值检测，支持检测分析系统温度以调整输出累积功率
8.提供立体声、桥接、并联三种工作模式可选
9.前面板带有精确的音量旋钮控制，并具有保护、削峰、信号和电源指示灯
10.配备延时启动系统，有效避免开机浪涌，保护音箱不受冲击而损坏
11.第五代散热架构，机器内部拥有从前到后的导风系统，风机会随机内的温度自动升高而加速排热
12.提供全功能保护，包括直流保护、过载保护、短路保护、过热保护、软启动、失真限幅输出等
技术参数
立体声输出：2x600W/8Ω2x1050W/4Ω
桥接输出：1800W/8Ω
频率响应：20Hz～20KHz(±1dB)
输入灵敏度：0.775V/1.0V/1.2V/1.4V可选
谐波失真：&lt;0.1%(1KHz,8Ω)
信噪比：≥100dB(A计权)
转换速率：28V/μS
输入阻抗：平衡20KΩ/不平衡10KΩ
阻尼系数：≥350(1KHz,8Ω)
通道隔离度：60dB@8Ω1KHz
输入插座：2xXLR输入、2xXLR输出
输出插座：2xSpeakon
工作电源：AC220V~50/60Hz(可定制AC110V)
产品尺寸（WxDxH）：482×295×44mm
产品重量：6.5Kg</t>
  </si>
  <si>
    <t>2*1200W专业功放</t>
  </si>
  <si>
    <t>功能特点
1.采用CLASS-D数字电路设计，最先进的数字处理技术，可精确还原音频信号
2.拥有极高的功率转换效率，效率高达90％，输出强劲，耗能低，节能环保
3.2U机身高度，全铝合金面板，体积小，重量轻
4.具有超强的抗干扰能力，声音解晰力高，还原能力强
5.提供17dB/20dB/23dB/26dB/29dB/32dB/35dB/38dB八种输入增益选择
6.系统采用计算机模拟仿真设计，通道输入输出之间零干扰
7.电源采用独立屏蔽方式，对信号的干扰减到最低，有更高的用电安全性
8.独特的在线负载阻值检测，支持检测分析系统温度以调整输出累积功率
9.提供立体声、桥接、并联三种工作模式可选
10.XLR平衡接头输入和输出，提供纽崔克和接线柱两种扬声器连接方式
11.前面板带有精确的音量旋钮控制，并具有保护、削峰、信号和电源指示灯
12.配备延时启动系统，有效避免开机浪涌，保护音箱不受冲击而损坏
13.第五代散热架构，机器内部拥有从前到后的导风系统，风机会随机内的温度自动升高而加速排热
14.提供全功能保护，包括直流保护、过载保护、短路保护、过热保护、软启动、失真限幅输出等
技术参数
立体声输出：2x1200W/8Ω2x1900W/4Ω2x2300W/2Ω
桥接输出：3800W/8Ω4500W/4Ω
频率响应：15Hz～30KHz(±1dB)
输入灵敏度：17dB/20dB/23dB/26dB/29dB/32dB/35dB/38dB可选
谐波失真：&lt;0.1%(1KHz,8Ω)
信噪比：≥100dB(A计权)
转换速率：28V/μS
输入阻抗：平衡20KΩ/不平衡10KΩ
阻尼系数：≥240(1KHz,8Ω)
通道隔离度：60dB@8Ω1KHz
输入插座：2xXLR输入、2xXLR输出
输出插座：2xSpeakon、2x接线柱
工作电源：AC220V~50/60Hz(可定制AC110V)
产品尺寸（WxDxH）：482×370×88mm
产品重量：14Kg</t>
  </si>
  <si>
    <t>8路带滤波电源时序器</t>
  </si>
  <si>
    <t>功能特点
1.支持RS232协议控制，可通过中央控制系统控制
2.8路MCU控制的智能化滤波型电源时序控制器
3.整机容量30A，可满足多种多重安全用电需求
4.前面板具有2路常供电电源座，可供中控系统使用
5.前面板具有电压表，用于查看现场电压情况
6.内置EMI滤波防电磁干扰滤波器，用于净化系统电源
7.每路输出采用万能插座AC220V/13A，适用各种类型插头
8.支持电脑软件端控制
9.可通过RS485级联，最大可级联199台
10.具有外控和级联控口功能
技术参数 
输出通道：8路时序电源+2路常开电源
每通道输出：13A万能插座
电源：AC220V/50Hz
总容量：30A
外部控制：标准RS232/RS485串口控制
产品重量：2.3Kg
设备尺寸：标准19英寸1U设备</t>
  </si>
  <si>
    <t>用于统一管理控制用电设备，避免了人为的失误操作和电流冲击损坏设备</t>
  </si>
  <si>
    <t>音频隔离器</t>
  </si>
  <si>
    <t>1.输入输出均为双莲花母头；
2.标准的双600欧阻抗设计，比率为1:1；
3.频率范围：50HZ~20KHZ；
4.失真：0.003@1KHz ；
5.介入损耗：≤1.9dB；
6.尺寸（长*宽*高）：95*45*23mm</t>
  </si>
  <si>
    <t>消除电脑接入核心设备的电流声，无需可删减</t>
  </si>
  <si>
    <t>多媒体插座</t>
  </si>
  <si>
    <t>HDMI、音频、电源、网络口各1个</t>
  </si>
  <si>
    <t>可装修提供</t>
  </si>
  <si>
    <t>三、集中控制系统</t>
  </si>
  <si>
    <t>集中控制系统主机</t>
  </si>
  <si>
    <t>功能特点
1.双嵌入式高速处理器并行运算，采用高速FLASH，处理响应速度快
2.可视化交互式软件编程，编程界面所见即所得，不需学习专业知识即可完成项目编程
3.支持多种控制方式，可用Andriod、鸿蒙、IOS、Windows等多种系统控制终端，多台控制终端可同时使用，互为备份
4.具有丰富的接口，8路可编程RS-232，2路RS-485，8路红外接口，8路I/O接口，8路继电器接口，1路NET接口
7.面板带4.3寸高清触摸屏和USB编程接口，界面支持任意自定义编辑（选配）
9.支持串口转发功能，命令代码可以从某串口输入，也设定同步从其它串口输出
10.支持电脑脚本语言编写，支持下载脚本程序，可实现更高级的逻辑控制功能
11.带1个万能双向网口，支持TCP/UDP双向控制，可同时连接100多台被控设备，也可分时连接上万台网络受控设备，支持网络控制的同时还能轻松实现主机网络级联
12.内置万年历功能，可让中控在指定时间自动执行控制操作
13.采用苹果系统作为控制终端，不需要破解越狱，可直接从APP官网上下载安装控制软件，保证原装系统的稳定性
14.控制终端可通过WIFI以及有线连接等方式与主机进行通信
15.主机自带智能红外学习功能模块，无须配置专业学习器，自动识别红外代码类型，能轻松学习超长码的空调遥控器
16.主机内置代码库支持导出保存到电脑上，方便日后工程维护或升级备案使用
17.支持一键多码控制，即一个按键可发送多条代码，也可实现按键按下和弹起时发送不同的代码
18.支持双向状态反馈，可显示本机及受控设备状态，支持数值实时反馈
19.支持多屏联动同步，每台控制终端软件自动和主机同步，保证最新开关、数值等显示状态
21.支持通过以太网络进行网络编程，远程网络维护，远程升级等，降低设备维护成本
技术参数
存储容量：256MRAM，2G高速FLASH，66Mb读写速度
处理器：32位ARM处理器
控制通讯：以太网(TCP/IP)，10/100M自适应，TCPSERVER方式
电源：AC100V~240V，50/60Hz
最大功率：15W
使用温度：-20°~+70°C
使用湿度：10%~90%
平均故障间隔时间：38000小时
尺寸(宽×深×高)：485×238×90mm
重量：3.8kg</t>
  </si>
  <si>
    <t>含编程软件</t>
  </si>
  <si>
    <t>8路电源控制器</t>
  </si>
  <si>
    <t>功能特点
1.采用高性能处理器，强弱电进行了隔离，干扰更少，性能更稳定
2.具有8路独立的强电继电器开关控制
3.面板具有8个独立的控制开关，在紧急情况下可手动控制继电器开关
4.协议兼容性强，能兼容目前市面上绝大部分的中控网络协议
5.支持每路独立或多路同时控制，每路均可编程控制
6.采用RS-232或RS-485两种控制方式
7.支持设备级联，支持ID地址分配，级联数量可达256台
技术参数
控制协议：RS-232（可定制RS-485）
继电器数量：8路，每路独立可编程
继电器参数：NO：30A/240VAC/14VDC  NC：20A/240VAC/14VDC
控制供电：24VDC
级联数量：最大256台
电源：AC180V—280V，50/60Hz
尺寸(宽×深×高)：390×205×65mm</t>
  </si>
  <si>
    <t>平板电脑</t>
  </si>
  <si>
    <t>8+256GB WIFI</t>
  </si>
  <si>
    <t>无线路由器</t>
  </si>
  <si>
    <t>1300M 11AC双频无线路由器</t>
  </si>
  <si>
    <t>四、其他辅助设备</t>
  </si>
  <si>
    <t>音箱地插</t>
  </si>
  <si>
    <t>单音响</t>
  </si>
  <si>
    <t>标准网络机柜，600*600</t>
  </si>
  <si>
    <t>国产优质</t>
  </si>
  <si>
    <t>卡侬公母线</t>
  </si>
  <si>
    <t>定制</t>
  </si>
  <si>
    <t>一位4芯音响地插座防水</t>
  </si>
  <si>
    <t>条</t>
  </si>
  <si>
    <t>音频连接线</t>
  </si>
  <si>
    <t>大二芯线1.5米</t>
  </si>
  <si>
    <t>音频连接线，卡侬公-卡侬母，3米</t>
  </si>
  <si>
    <t>小三芯－双莲花线2米</t>
  </si>
  <si>
    <t>音频连接线，大二芯-大二芯，1.5米</t>
  </si>
  <si>
    <t>九针串口母头</t>
  </si>
  <si>
    <t>音频连接线，3.5－双莲花线，2米</t>
  </si>
  <si>
    <t>九针串口公头</t>
  </si>
  <si>
    <t>九针串口母头，含塑料外壳</t>
  </si>
  <si>
    <t>音箱线</t>
  </si>
  <si>
    <t>2*300芯</t>
  </si>
  <si>
    <t>九针串口公头，含塑料外壳</t>
  </si>
  <si>
    <t>米</t>
  </si>
  <si>
    <t>音频线</t>
  </si>
  <si>
    <t>RVPE-2*0.5</t>
  </si>
  <si>
    <t>2*300芯金银音响线，单位：米</t>
  </si>
  <si>
    <t>视频线</t>
  </si>
  <si>
    <t>HDMI</t>
  </si>
  <si>
    <t>按需提供</t>
  </si>
  <si>
    <t>网线</t>
  </si>
  <si>
    <t>CAT6</t>
  </si>
  <si>
    <t>长度根据实际需求定</t>
  </si>
  <si>
    <t>电源线</t>
  </si>
  <si>
    <t>RVV-3*1.5</t>
  </si>
  <si>
    <t>六类网线</t>
  </si>
  <si>
    <t>PVC管</t>
  </si>
  <si>
    <t>3*1.5mm²RVV专业电缆线，单位：米</t>
  </si>
  <si>
    <t>批</t>
  </si>
  <si>
    <t>集成人工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</si>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</sst>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DBNum2][$-804]&quot;(人民币)&quot;General&quot;元整&quot;"/>
    <numFmt numFmtId="178" formatCode="0.00_ "/>
    <numFmt numFmtId="179" formatCode="_(* #,##0.00_);_(* \(#,##0.00\);_(* &quot;-&quot;??_);_(@_)"/>
    <numFmt numFmtId="180" formatCode="[$-F800]dddd\,\ mmmm\ dd\,\ yyyy"/>
  </numFmts>
  <fonts count="41">
    <font>
      <sz val="11"/>
      <name val="宋体"/>
      <charset val="134"/>
    </font>
    <font>
      <sz val="11"/>
      <color rgb="FF000000"/>
      <name val="新宋体"/>
      <charset val="134"/>
    </font>
    <font>
      <b/>
      <sz val="11"/>
      <color rgb="FF000000"/>
      <name val="新宋体"/>
      <charset val="134"/>
    </font>
    <font>
      <sz val="11"/>
      <name val="新宋体"/>
      <charset val="134"/>
    </font>
    <font>
      <b/>
      <sz val="26"/>
      <color theme="1"/>
      <name val="新宋体"/>
      <charset val="134"/>
    </font>
    <font>
      <b/>
      <sz val="10"/>
      <color rgb="FFFFFFFF"/>
      <name val="新宋体"/>
      <charset val="134"/>
    </font>
    <font>
      <b/>
      <sz val="14"/>
      <color rgb="FFFF0000"/>
      <name val="新宋体"/>
      <charset val="134"/>
    </font>
    <font>
      <b/>
      <sz val="10"/>
      <color theme="1"/>
      <name val="新宋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color indexed="0"/>
      <name val="新宋体"/>
      <charset val="134"/>
    </font>
    <font>
      <sz val="10"/>
      <color rgb="FFFF0000"/>
      <name val="新宋体"/>
      <charset val="134"/>
    </font>
    <font>
      <b/>
      <sz val="16"/>
      <color rgb="FF000000"/>
      <name val="新宋体"/>
      <charset val="134"/>
    </font>
    <font>
      <sz val="10"/>
      <color rgb="FF000000"/>
      <name val="新宋体"/>
      <charset val="134"/>
    </font>
    <font>
      <sz val="11"/>
      <color indexed="8"/>
      <name val="新宋体"/>
      <charset val="134"/>
    </font>
    <font>
      <b/>
      <sz val="10"/>
      <color rgb="FF000000"/>
      <name val="新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8" borderId="14" applyNumberFormat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>
      <protection locked="0"/>
    </xf>
    <xf numFmtId="0" fontId="38" fillId="0" borderId="0">
      <protection locked="0"/>
    </xf>
    <xf numFmtId="0" fontId="39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8" fillId="0" borderId="1" xfId="51" applyNumberFormat="1" applyFont="1" applyBorder="1" applyAlignment="1">
      <alignment horizontal="center" vertical="center" wrapText="1"/>
    </xf>
    <xf numFmtId="176" fontId="8" fillId="0" borderId="1" xfId="5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51" applyNumberFormat="1" applyFont="1" applyBorder="1" applyAlignment="1">
      <alignment horizontal="left" vertical="top" wrapText="1"/>
    </xf>
    <xf numFmtId="176" fontId="9" fillId="0" borderId="1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178" fontId="13" fillId="0" borderId="1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/>
    </xf>
    <xf numFmtId="0" fontId="16" fillId="5" borderId="6" xfId="0" applyFont="1" applyFill="1" applyBorder="1" applyAlignment="1">
      <alignment horizontal="justify" vertical="center"/>
    </xf>
    <xf numFmtId="0" fontId="16" fillId="5" borderId="7" xfId="0" applyFont="1" applyFill="1" applyBorder="1" applyAlignment="1">
      <alignment horizontal="justify" vertical="center"/>
    </xf>
    <xf numFmtId="0" fontId="16" fillId="0" borderId="6" xfId="0" applyFont="1" applyBorder="1" applyAlignment="1">
      <alignment horizontal="justify" vertical="center"/>
    </xf>
    <xf numFmtId="0" fontId="16" fillId="0" borderId="8" xfId="0" applyFont="1" applyBorder="1" applyAlignment="1">
      <alignment horizontal="justify" vertical="center"/>
    </xf>
    <xf numFmtId="7" fontId="16" fillId="0" borderId="7" xfId="0" applyNumberFormat="1" applyFont="1" applyBorder="1" applyAlignment="1">
      <alignment horizontal="justify" vertical="center"/>
    </xf>
    <xf numFmtId="0" fontId="17" fillId="0" borderId="9" xfId="0" applyFont="1" applyBorder="1">
      <alignment vertical="center"/>
    </xf>
    <xf numFmtId="0" fontId="16" fillId="0" borderId="10" xfId="0" applyFont="1" applyBorder="1" applyAlignment="1">
      <alignment horizontal="justify" vertical="center"/>
    </xf>
    <xf numFmtId="0" fontId="16" fillId="0" borderId="7" xfId="0" applyFont="1" applyBorder="1" applyAlignment="1">
      <alignment horizontal="justify" vertical="center"/>
    </xf>
    <xf numFmtId="0" fontId="17" fillId="0" borderId="7" xfId="0" applyFont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10160</xdr:rowOff>
    </xdr:to>
    <xdr:pic>
      <xdr:nvPicPr>
        <xdr:cNvPr id="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</xdr:colOff>
      <xdr:row>26</xdr:row>
      <xdr:rowOff>10160</xdr:rowOff>
    </xdr:to>
    <xdr:pic>
      <xdr:nvPicPr>
        <xdr:cNvPr id="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26</xdr:row>
      <xdr:rowOff>0</xdr:rowOff>
    </xdr:from>
    <xdr:to>
      <xdr:col>6</xdr:col>
      <xdr:colOff>28575</xdr:colOff>
      <xdr:row>26</xdr:row>
      <xdr:rowOff>10160</xdr:rowOff>
    </xdr:to>
    <xdr:pic>
      <xdr:nvPicPr>
        <xdr:cNvPr id="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30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</xdr:colOff>
      <xdr:row>26</xdr:row>
      <xdr:rowOff>0</xdr:rowOff>
    </xdr:from>
    <xdr:to>
      <xdr:col>6</xdr:col>
      <xdr:colOff>47625</xdr:colOff>
      <xdr:row>26</xdr:row>
      <xdr:rowOff>10160</xdr:rowOff>
    </xdr:to>
    <xdr:pic>
      <xdr:nvPicPr>
        <xdr:cNvPr id="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20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26</xdr:row>
      <xdr:rowOff>0</xdr:rowOff>
    </xdr:from>
    <xdr:to>
      <xdr:col>6</xdr:col>
      <xdr:colOff>66675</xdr:colOff>
      <xdr:row>26</xdr:row>
      <xdr:rowOff>10160</xdr:rowOff>
    </xdr:to>
    <xdr:pic>
      <xdr:nvPicPr>
        <xdr:cNvPr id="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11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26</xdr:row>
      <xdr:rowOff>0</xdr:rowOff>
    </xdr:from>
    <xdr:to>
      <xdr:col>6</xdr:col>
      <xdr:colOff>85725</xdr:colOff>
      <xdr:row>26</xdr:row>
      <xdr:rowOff>10160</xdr:rowOff>
    </xdr:to>
    <xdr:pic>
      <xdr:nvPicPr>
        <xdr:cNvPr id="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01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26</xdr:row>
      <xdr:rowOff>0</xdr:rowOff>
    </xdr:from>
    <xdr:to>
      <xdr:col>6</xdr:col>
      <xdr:colOff>104775</xdr:colOff>
      <xdr:row>26</xdr:row>
      <xdr:rowOff>10160</xdr:rowOff>
    </xdr:to>
    <xdr:pic>
      <xdr:nvPicPr>
        <xdr:cNvPr id="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2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26</xdr:row>
      <xdr:rowOff>0</xdr:rowOff>
    </xdr:from>
    <xdr:to>
      <xdr:col>6</xdr:col>
      <xdr:colOff>123825</xdr:colOff>
      <xdr:row>26</xdr:row>
      <xdr:rowOff>10160</xdr:rowOff>
    </xdr:to>
    <xdr:pic>
      <xdr:nvPicPr>
        <xdr:cNvPr id="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2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26</xdr:row>
      <xdr:rowOff>0</xdr:rowOff>
    </xdr:from>
    <xdr:to>
      <xdr:col>6</xdr:col>
      <xdr:colOff>142875</xdr:colOff>
      <xdr:row>26</xdr:row>
      <xdr:rowOff>10160</xdr:rowOff>
    </xdr:to>
    <xdr:pic>
      <xdr:nvPicPr>
        <xdr:cNvPr id="1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73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26</xdr:row>
      <xdr:rowOff>0</xdr:rowOff>
    </xdr:from>
    <xdr:to>
      <xdr:col>6</xdr:col>
      <xdr:colOff>161925</xdr:colOff>
      <xdr:row>26</xdr:row>
      <xdr:rowOff>10160</xdr:rowOff>
    </xdr:to>
    <xdr:pic>
      <xdr:nvPicPr>
        <xdr:cNvPr id="1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63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26</xdr:row>
      <xdr:rowOff>0</xdr:rowOff>
    </xdr:from>
    <xdr:to>
      <xdr:col>6</xdr:col>
      <xdr:colOff>180975</xdr:colOff>
      <xdr:row>26</xdr:row>
      <xdr:rowOff>10160</xdr:rowOff>
    </xdr:to>
    <xdr:pic>
      <xdr:nvPicPr>
        <xdr:cNvPr id="1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54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26</xdr:row>
      <xdr:rowOff>0</xdr:rowOff>
    </xdr:from>
    <xdr:to>
      <xdr:col>6</xdr:col>
      <xdr:colOff>200025</xdr:colOff>
      <xdr:row>26</xdr:row>
      <xdr:rowOff>10160</xdr:rowOff>
    </xdr:to>
    <xdr:pic>
      <xdr:nvPicPr>
        <xdr:cNvPr id="1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44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26</xdr:row>
      <xdr:rowOff>0</xdr:rowOff>
    </xdr:from>
    <xdr:to>
      <xdr:col>6</xdr:col>
      <xdr:colOff>219075</xdr:colOff>
      <xdr:row>26</xdr:row>
      <xdr:rowOff>10160</xdr:rowOff>
    </xdr:to>
    <xdr:pic>
      <xdr:nvPicPr>
        <xdr:cNvPr id="1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635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26</xdr:row>
      <xdr:rowOff>0</xdr:rowOff>
    </xdr:from>
    <xdr:to>
      <xdr:col>6</xdr:col>
      <xdr:colOff>238125</xdr:colOff>
      <xdr:row>26</xdr:row>
      <xdr:rowOff>10160</xdr:rowOff>
    </xdr:to>
    <xdr:pic>
      <xdr:nvPicPr>
        <xdr:cNvPr id="1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825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247650</xdr:colOff>
      <xdr:row>26</xdr:row>
      <xdr:rowOff>0</xdr:rowOff>
    </xdr:from>
    <xdr:to>
      <xdr:col>6</xdr:col>
      <xdr:colOff>257175</xdr:colOff>
      <xdr:row>26</xdr:row>
      <xdr:rowOff>10160</xdr:rowOff>
    </xdr:to>
    <xdr:pic>
      <xdr:nvPicPr>
        <xdr:cNvPr id="1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266700</xdr:colOff>
      <xdr:row>26</xdr:row>
      <xdr:rowOff>0</xdr:rowOff>
    </xdr:from>
    <xdr:to>
      <xdr:col>6</xdr:col>
      <xdr:colOff>276225</xdr:colOff>
      <xdr:row>26</xdr:row>
      <xdr:rowOff>10160</xdr:rowOff>
    </xdr:to>
    <xdr:pic>
      <xdr:nvPicPr>
        <xdr:cNvPr id="1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6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26</xdr:row>
      <xdr:rowOff>0</xdr:rowOff>
    </xdr:from>
    <xdr:to>
      <xdr:col>6</xdr:col>
      <xdr:colOff>295275</xdr:colOff>
      <xdr:row>26</xdr:row>
      <xdr:rowOff>10160</xdr:rowOff>
    </xdr:to>
    <xdr:pic>
      <xdr:nvPicPr>
        <xdr:cNvPr id="1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97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26</xdr:row>
      <xdr:rowOff>0</xdr:rowOff>
    </xdr:from>
    <xdr:to>
      <xdr:col>6</xdr:col>
      <xdr:colOff>314325</xdr:colOff>
      <xdr:row>26</xdr:row>
      <xdr:rowOff>10160</xdr:rowOff>
    </xdr:to>
    <xdr:pic>
      <xdr:nvPicPr>
        <xdr:cNvPr id="1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7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323850</xdr:colOff>
      <xdr:row>26</xdr:row>
      <xdr:rowOff>0</xdr:rowOff>
    </xdr:from>
    <xdr:to>
      <xdr:col>6</xdr:col>
      <xdr:colOff>333375</xdr:colOff>
      <xdr:row>26</xdr:row>
      <xdr:rowOff>10160</xdr:rowOff>
    </xdr:to>
    <xdr:pic>
      <xdr:nvPicPr>
        <xdr:cNvPr id="2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26</xdr:row>
      <xdr:rowOff>0</xdr:rowOff>
    </xdr:from>
    <xdr:to>
      <xdr:col>6</xdr:col>
      <xdr:colOff>352425</xdr:colOff>
      <xdr:row>26</xdr:row>
      <xdr:rowOff>10160</xdr:rowOff>
    </xdr:to>
    <xdr:pic>
      <xdr:nvPicPr>
        <xdr:cNvPr id="2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8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10160</xdr:rowOff>
    </xdr:to>
    <xdr:pic>
      <xdr:nvPicPr>
        <xdr:cNvPr id="2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978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26</xdr:row>
      <xdr:rowOff>0</xdr:rowOff>
    </xdr:from>
    <xdr:to>
      <xdr:col>7</xdr:col>
      <xdr:colOff>28575</xdr:colOff>
      <xdr:row>26</xdr:row>
      <xdr:rowOff>10160</xdr:rowOff>
    </xdr:to>
    <xdr:pic>
      <xdr:nvPicPr>
        <xdr:cNvPr id="2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835" y="9334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2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2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27</xdr:row>
      <xdr:rowOff>0</xdr:rowOff>
    </xdr:from>
    <xdr:to>
      <xdr:col>6</xdr:col>
      <xdr:colOff>28575</xdr:colOff>
      <xdr:row>27</xdr:row>
      <xdr:rowOff>9525</xdr:rowOff>
    </xdr:to>
    <xdr:pic>
      <xdr:nvPicPr>
        <xdr:cNvPr id="2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30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</xdr:colOff>
      <xdr:row>27</xdr:row>
      <xdr:rowOff>0</xdr:rowOff>
    </xdr:from>
    <xdr:to>
      <xdr:col>6</xdr:col>
      <xdr:colOff>47625</xdr:colOff>
      <xdr:row>27</xdr:row>
      <xdr:rowOff>9525</xdr:rowOff>
    </xdr:to>
    <xdr:pic>
      <xdr:nvPicPr>
        <xdr:cNvPr id="2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20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27</xdr:row>
      <xdr:rowOff>0</xdr:rowOff>
    </xdr:from>
    <xdr:to>
      <xdr:col>6</xdr:col>
      <xdr:colOff>66675</xdr:colOff>
      <xdr:row>27</xdr:row>
      <xdr:rowOff>9525</xdr:rowOff>
    </xdr:to>
    <xdr:pic>
      <xdr:nvPicPr>
        <xdr:cNvPr id="2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11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27</xdr:row>
      <xdr:rowOff>0</xdr:rowOff>
    </xdr:from>
    <xdr:to>
      <xdr:col>6</xdr:col>
      <xdr:colOff>85725</xdr:colOff>
      <xdr:row>27</xdr:row>
      <xdr:rowOff>9525</xdr:rowOff>
    </xdr:to>
    <xdr:pic>
      <xdr:nvPicPr>
        <xdr:cNvPr id="2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01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27</xdr:row>
      <xdr:rowOff>0</xdr:rowOff>
    </xdr:from>
    <xdr:to>
      <xdr:col>6</xdr:col>
      <xdr:colOff>104775</xdr:colOff>
      <xdr:row>27</xdr:row>
      <xdr:rowOff>9525</xdr:rowOff>
    </xdr:to>
    <xdr:pic>
      <xdr:nvPicPr>
        <xdr:cNvPr id="3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2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27</xdr:row>
      <xdr:rowOff>0</xdr:rowOff>
    </xdr:from>
    <xdr:to>
      <xdr:col>6</xdr:col>
      <xdr:colOff>123825</xdr:colOff>
      <xdr:row>27</xdr:row>
      <xdr:rowOff>9525</xdr:rowOff>
    </xdr:to>
    <xdr:pic>
      <xdr:nvPicPr>
        <xdr:cNvPr id="3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2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27</xdr:row>
      <xdr:rowOff>0</xdr:rowOff>
    </xdr:from>
    <xdr:to>
      <xdr:col>6</xdr:col>
      <xdr:colOff>142875</xdr:colOff>
      <xdr:row>27</xdr:row>
      <xdr:rowOff>9525</xdr:rowOff>
    </xdr:to>
    <xdr:pic>
      <xdr:nvPicPr>
        <xdr:cNvPr id="3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73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27</xdr:row>
      <xdr:rowOff>0</xdr:rowOff>
    </xdr:from>
    <xdr:to>
      <xdr:col>6</xdr:col>
      <xdr:colOff>161925</xdr:colOff>
      <xdr:row>27</xdr:row>
      <xdr:rowOff>9525</xdr:rowOff>
    </xdr:to>
    <xdr:pic>
      <xdr:nvPicPr>
        <xdr:cNvPr id="3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63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27</xdr:row>
      <xdr:rowOff>0</xdr:rowOff>
    </xdr:from>
    <xdr:to>
      <xdr:col>6</xdr:col>
      <xdr:colOff>180975</xdr:colOff>
      <xdr:row>27</xdr:row>
      <xdr:rowOff>9525</xdr:rowOff>
    </xdr:to>
    <xdr:pic>
      <xdr:nvPicPr>
        <xdr:cNvPr id="3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54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27</xdr:row>
      <xdr:rowOff>0</xdr:rowOff>
    </xdr:from>
    <xdr:to>
      <xdr:col>6</xdr:col>
      <xdr:colOff>200025</xdr:colOff>
      <xdr:row>27</xdr:row>
      <xdr:rowOff>9525</xdr:rowOff>
    </xdr:to>
    <xdr:pic>
      <xdr:nvPicPr>
        <xdr:cNvPr id="3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44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27</xdr:row>
      <xdr:rowOff>0</xdr:rowOff>
    </xdr:from>
    <xdr:to>
      <xdr:col>6</xdr:col>
      <xdr:colOff>219075</xdr:colOff>
      <xdr:row>27</xdr:row>
      <xdr:rowOff>9525</xdr:rowOff>
    </xdr:to>
    <xdr:pic>
      <xdr:nvPicPr>
        <xdr:cNvPr id="3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635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27</xdr:row>
      <xdr:rowOff>0</xdr:rowOff>
    </xdr:from>
    <xdr:to>
      <xdr:col>6</xdr:col>
      <xdr:colOff>238125</xdr:colOff>
      <xdr:row>27</xdr:row>
      <xdr:rowOff>9525</xdr:rowOff>
    </xdr:to>
    <xdr:pic>
      <xdr:nvPicPr>
        <xdr:cNvPr id="3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825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247650</xdr:colOff>
      <xdr:row>27</xdr:row>
      <xdr:rowOff>0</xdr:rowOff>
    </xdr:from>
    <xdr:to>
      <xdr:col>6</xdr:col>
      <xdr:colOff>257175</xdr:colOff>
      <xdr:row>27</xdr:row>
      <xdr:rowOff>9525</xdr:rowOff>
    </xdr:to>
    <xdr:pic>
      <xdr:nvPicPr>
        <xdr:cNvPr id="3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266700</xdr:colOff>
      <xdr:row>27</xdr:row>
      <xdr:rowOff>0</xdr:rowOff>
    </xdr:from>
    <xdr:to>
      <xdr:col>6</xdr:col>
      <xdr:colOff>276225</xdr:colOff>
      <xdr:row>27</xdr:row>
      <xdr:rowOff>9525</xdr:rowOff>
    </xdr:to>
    <xdr:pic>
      <xdr:nvPicPr>
        <xdr:cNvPr id="3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6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27</xdr:row>
      <xdr:rowOff>0</xdr:rowOff>
    </xdr:from>
    <xdr:to>
      <xdr:col>6</xdr:col>
      <xdr:colOff>295275</xdr:colOff>
      <xdr:row>27</xdr:row>
      <xdr:rowOff>9525</xdr:rowOff>
    </xdr:to>
    <xdr:pic>
      <xdr:nvPicPr>
        <xdr:cNvPr id="4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97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27</xdr:row>
      <xdr:rowOff>0</xdr:rowOff>
    </xdr:from>
    <xdr:to>
      <xdr:col>6</xdr:col>
      <xdr:colOff>314325</xdr:colOff>
      <xdr:row>27</xdr:row>
      <xdr:rowOff>9525</xdr:rowOff>
    </xdr:to>
    <xdr:pic>
      <xdr:nvPicPr>
        <xdr:cNvPr id="4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7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323850</xdr:colOff>
      <xdr:row>27</xdr:row>
      <xdr:rowOff>0</xdr:rowOff>
    </xdr:from>
    <xdr:to>
      <xdr:col>6</xdr:col>
      <xdr:colOff>333375</xdr:colOff>
      <xdr:row>27</xdr:row>
      <xdr:rowOff>9525</xdr:rowOff>
    </xdr:to>
    <xdr:pic>
      <xdr:nvPicPr>
        <xdr:cNvPr id="4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27</xdr:row>
      <xdr:rowOff>0</xdr:rowOff>
    </xdr:from>
    <xdr:to>
      <xdr:col>6</xdr:col>
      <xdr:colOff>352425</xdr:colOff>
      <xdr:row>27</xdr:row>
      <xdr:rowOff>9525</xdr:rowOff>
    </xdr:to>
    <xdr:pic>
      <xdr:nvPicPr>
        <xdr:cNvPr id="4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8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97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27</xdr:row>
      <xdr:rowOff>0</xdr:rowOff>
    </xdr:from>
    <xdr:to>
      <xdr:col>7</xdr:col>
      <xdr:colOff>28575</xdr:colOff>
      <xdr:row>27</xdr:row>
      <xdr:rowOff>9525</xdr:rowOff>
    </xdr:to>
    <xdr:pic>
      <xdr:nvPicPr>
        <xdr:cNvPr id="4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8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4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27</xdr:row>
      <xdr:rowOff>9525</xdr:rowOff>
    </xdr:to>
    <xdr:pic>
      <xdr:nvPicPr>
        <xdr:cNvPr id="4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27</xdr:row>
      <xdr:rowOff>0</xdr:rowOff>
    </xdr:from>
    <xdr:to>
      <xdr:col>6</xdr:col>
      <xdr:colOff>28575</xdr:colOff>
      <xdr:row>27</xdr:row>
      <xdr:rowOff>9525</xdr:rowOff>
    </xdr:to>
    <xdr:pic>
      <xdr:nvPicPr>
        <xdr:cNvPr id="4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30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</xdr:colOff>
      <xdr:row>27</xdr:row>
      <xdr:rowOff>0</xdr:rowOff>
    </xdr:from>
    <xdr:to>
      <xdr:col>6</xdr:col>
      <xdr:colOff>47625</xdr:colOff>
      <xdr:row>27</xdr:row>
      <xdr:rowOff>9525</xdr:rowOff>
    </xdr:to>
    <xdr:pic>
      <xdr:nvPicPr>
        <xdr:cNvPr id="4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20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27</xdr:row>
      <xdr:rowOff>0</xdr:rowOff>
    </xdr:from>
    <xdr:to>
      <xdr:col>6</xdr:col>
      <xdr:colOff>66675</xdr:colOff>
      <xdr:row>27</xdr:row>
      <xdr:rowOff>9525</xdr:rowOff>
    </xdr:to>
    <xdr:pic>
      <xdr:nvPicPr>
        <xdr:cNvPr id="5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11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27</xdr:row>
      <xdr:rowOff>0</xdr:rowOff>
    </xdr:from>
    <xdr:to>
      <xdr:col>6</xdr:col>
      <xdr:colOff>85725</xdr:colOff>
      <xdr:row>27</xdr:row>
      <xdr:rowOff>9525</xdr:rowOff>
    </xdr:to>
    <xdr:pic>
      <xdr:nvPicPr>
        <xdr:cNvPr id="5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01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27</xdr:row>
      <xdr:rowOff>0</xdr:rowOff>
    </xdr:from>
    <xdr:to>
      <xdr:col>6</xdr:col>
      <xdr:colOff>104775</xdr:colOff>
      <xdr:row>27</xdr:row>
      <xdr:rowOff>9525</xdr:rowOff>
    </xdr:to>
    <xdr:pic>
      <xdr:nvPicPr>
        <xdr:cNvPr id="5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2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27</xdr:row>
      <xdr:rowOff>0</xdr:rowOff>
    </xdr:from>
    <xdr:to>
      <xdr:col>6</xdr:col>
      <xdr:colOff>123825</xdr:colOff>
      <xdr:row>27</xdr:row>
      <xdr:rowOff>9525</xdr:rowOff>
    </xdr:to>
    <xdr:pic>
      <xdr:nvPicPr>
        <xdr:cNvPr id="5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2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27</xdr:row>
      <xdr:rowOff>0</xdr:rowOff>
    </xdr:from>
    <xdr:to>
      <xdr:col>6</xdr:col>
      <xdr:colOff>142875</xdr:colOff>
      <xdr:row>27</xdr:row>
      <xdr:rowOff>9525</xdr:rowOff>
    </xdr:to>
    <xdr:pic>
      <xdr:nvPicPr>
        <xdr:cNvPr id="5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73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27</xdr:row>
      <xdr:rowOff>0</xdr:rowOff>
    </xdr:from>
    <xdr:to>
      <xdr:col>6</xdr:col>
      <xdr:colOff>161925</xdr:colOff>
      <xdr:row>27</xdr:row>
      <xdr:rowOff>9525</xdr:rowOff>
    </xdr:to>
    <xdr:pic>
      <xdr:nvPicPr>
        <xdr:cNvPr id="5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63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27</xdr:row>
      <xdr:rowOff>0</xdr:rowOff>
    </xdr:from>
    <xdr:to>
      <xdr:col>6</xdr:col>
      <xdr:colOff>180975</xdr:colOff>
      <xdr:row>27</xdr:row>
      <xdr:rowOff>9525</xdr:rowOff>
    </xdr:to>
    <xdr:pic>
      <xdr:nvPicPr>
        <xdr:cNvPr id="5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54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27</xdr:row>
      <xdr:rowOff>0</xdr:rowOff>
    </xdr:from>
    <xdr:to>
      <xdr:col>6</xdr:col>
      <xdr:colOff>200025</xdr:colOff>
      <xdr:row>27</xdr:row>
      <xdr:rowOff>9525</xdr:rowOff>
    </xdr:to>
    <xdr:pic>
      <xdr:nvPicPr>
        <xdr:cNvPr id="5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44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27</xdr:row>
      <xdr:rowOff>0</xdr:rowOff>
    </xdr:from>
    <xdr:to>
      <xdr:col>6</xdr:col>
      <xdr:colOff>219075</xdr:colOff>
      <xdr:row>27</xdr:row>
      <xdr:rowOff>9525</xdr:rowOff>
    </xdr:to>
    <xdr:pic>
      <xdr:nvPicPr>
        <xdr:cNvPr id="5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635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27</xdr:row>
      <xdr:rowOff>0</xdr:rowOff>
    </xdr:from>
    <xdr:to>
      <xdr:col>6</xdr:col>
      <xdr:colOff>238125</xdr:colOff>
      <xdr:row>27</xdr:row>
      <xdr:rowOff>9525</xdr:rowOff>
    </xdr:to>
    <xdr:pic>
      <xdr:nvPicPr>
        <xdr:cNvPr id="5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825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247650</xdr:colOff>
      <xdr:row>27</xdr:row>
      <xdr:rowOff>0</xdr:rowOff>
    </xdr:from>
    <xdr:to>
      <xdr:col>6</xdr:col>
      <xdr:colOff>257175</xdr:colOff>
      <xdr:row>27</xdr:row>
      <xdr:rowOff>9525</xdr:rowOff>
    </xdr:to>
    <xdr:pic>
      <xdr:nvPicPr>
        <xdr:cNvPr id="6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266700</xdr:colOff>
      <xdr:row>27</xdr:row>
      <xdr:rowOff>0</xdr:rowOff>
    </xdr:from>
    <xdr:to>
      <xdr:col>6</xdr:col>
      <xdr:colOff>276225</xdr:colOff>
      <xdr:row>27</xdr:row>
      <xdr:rowOff>9525</xdr:rowOff>
    </xdr:to>
    <xdr:pic>
      <xdr:nvPicPr>
        <xdr:cNvPr id="6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6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27</xdr:row>
      <xdr:rowOff>0</xdr:rowOff>
    </xdr:from>
    <xdr:to>
      <xdr:col>6</xdr:col>
      <xdr:colOff>295275</xdr:colOff>
      <xdr:row>27</xdr:row>
      <xdr:rowOff>9525</xdr:rowOff>
    </xdr:to>
    <xdr:pic>
      <xdr:nvPicPr>
        <xdr:cNvPr id="6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97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27</xdr:row>
      <xdr:rowOff>0</xdr:rowOff>
    </xdr:from>
    <xdr:to>
      <xdr:col>6</xdr:col>
      <xdr:colOff>314325</xdr:colOff>
      <xdr:row>27</xdr:row>
      <xdr:rowOff>9525</xdr:rowOff>
    </xdr:to>
    <xdr:pic>
      <xdr:nvPicPr>
        <xdr:cNvPr id="6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7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323850</xdr:colOff>
      <xdr:row>27</xdr:row>
      <xdr:rowOff>0</xdr:rowOff>
    </xdr:from>
    <xdr:to>
      <xdr:col>6</xdr:col>
      <xdr:colOff>333375</xdr:colOff>
      <xdr:row>27</xdr:row>
      <xdr:rowOff>9525</xdr:rowOff>
    </xdr:to>
    <xdr:pic>
      <xdr:nvPicPr>
        <xdr:cNvPr id="6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27</xdr:row>
      <xdr:rowOff>0</xdr:rowOff>
    </xdr:from>
    <xdr:to>
      <xdr:col>6</xdr:col>
      <xdr:colOff>352425</xdr:colOff>
      <xdr:row>27</xdr:row>
      <xdr:rowOff>9525</xdr:rowOff>
    </xdr:to>
    <xdr:pic>
      <xdr:nvPicPr>
        <xdr:cNvPr id="6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8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978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27</xdr:row>
      <xdr:rowOff>0</xdr:rowOff>
    </xdr:from>
    <xdr:to>
      <xdr:col>7</xdr:col>
      <xdr:colOff>28575</xdr:colOff>
      <xdr:row>27</xdr:row>
      <xdr:rowOff>9525</xdr:rowOff>
    </xdr:to>
    <xdr:pic>
      <xdr:nvPicPr>
        <xdr:cNvPr id="6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835" y="969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9525</xdr:colOff>
      <xdr:row>41</xdr:row>
      <xdr:rowOff>10160</xdr:rowOff>
    </xdr:to>
    <xdr:pic>
      <xdr:nvPicPr>
        <xdr:cNvPr id="68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9525</xdr:colOff>
      <xdr:row>41</xdr:row>
      <xdr:rowOff>10160</xdr:rowOff>
    </xdr:to>
    <xdr:pic>
      <xdr:nvPicPr>
        <xdr:cNvPr id="69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28575</xdr:colOff>
      <xdr:row>41</xdr:row>
      <xdr:rowOff>10160</xdr:rowOff>
    </xdr:to>
    <xdr:pic>
      <xdr:nvPicPr>
        <xdr:cNvPr id="70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30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</xdr:colOff>
      <xdr:row>41</xdr:row>
      <xdr:rowOff>0</xdr:rowOff>
    </xdr:from>
    <xdr:to>
      <xdr:col>6</xdr:col>
      <xdr:colOff>47625</xdr:colOff>
      <xdr:row>41</xdr:row>
      <xdr:rowOff>10160</xdr:rowOff>
    </xdr:to>
    <xdr:pic>
      <xdr:nvPicPr>
        <xdr:cNvPr id="7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20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41</xdr:row>
      <xdr:rowOff>0</xdr:rowOff>
    </xdr:from>
    <xdr:to>
      <xdr:col>6</xdr:col>
      <xdr:colOff>66675</xdr:colOff>
      <xdr:row>41</xdr:row>
      <xdr:rowOff>10160</xdr:rowOff>
    </xdr:to>
    <xdr:pic>
      <xdr:nvPicPr>
        <xdr:cNvPr id="72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11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41</xdr:row>
      <xdr:rowOff>0</xdr:rowOff>
    </xdr:from>
    <xdr:to>
      <xdr:col>6</xdr:col>
      <xdr:colOff>85725</xdr:colOff>
      <xdr:row>41</xdr:row>
      <xdr:rowOff>10160</xdr:rowOff>
    </xdr:to>
    <xdr:pic>
      <xdr:nvPicPr>
        <xdr:cNvPr id="73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01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41</xdr:row>
      <xdr:rowOff>0</xdr:rowOff>
    </xdr:from>
    <xdr:to>
      <xdr:col>6</xdr:col>
      <xdr:colOff>104775</xdr:colOff>
      <xdr:row>41</xdr:row>
      <xdr:rowOff>10160</xdr:rowOff>
    </xdr:to>
    <xdr:pic>
      <xdr:nvPicPr>
        <xdr:cNvPr id="74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2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41</xdr:row>
      <xdr:rowOff>0</xdr:rowOff>
    </xdr:from>
    <xdr:to>
      <xdr:col>6</xdr:col>
      <xdr:colOff>123825</xdr:colOff>
      <xdr:row>41</xdr:row>
      <xdr:rowOff>10160</xdr:rowOff>
    </xdr:to>
    <xdr:pic>
      <xdr:nvPicPr>
        <xdr:cNvPr id="75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2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41</xdr:row>
      <xdr:rowOff>0</xdr:rowOff>
    </xdr:from>
    <xdr:to>
      <xdr:col>6</xdr:col>
      <xdr:colOff>142875</xdr:colOff>
      <xdr:row>41</xdr:row>
      <xdr:rowOff>10160</xdr:rowOff>
    </xdr:to>
    <xdr:pic>
      <xdr:nvPicPr>
        <xdr:cNvPr id="76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73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41</xdr:row>
      <xdr:rowOff>0</xdr:rowOff>
    </xdr:from>
    <xdr:to>
      <xdr:col>6</xdr:col>
      <xdr:colOff>161925</xdr:colOff>
      <xdr:row>41</xdr:row>
      <xdr:rowOff>10160</xdr:rowOff>
    </xdr:to>
    <xdr:pic>
      <xdr:nvPicPr>
        <xdr:cNvPr id="77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63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41</xdr:row>
      <xdr:rowOff>0</xdr:rowOff>
    </xdr:from>
    <xdr:to>
      <xdr:col>6</xdr:col>
      <xdr:colOff>180975</xdr:colOff>
      <xdr:row>41</xdr:row>
      <xdr:rowOff>10160</xdr:rowOff>
    </xdr:to>
    <xdr:pic>
      <xdr:nvPicPr>
        <xdr:cNvPr id="78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54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41</xdr:row>
      <xdr:rowOff>0</xdr:rowOff>
    </xdr:from>
    <xdr:to>
      <xdr:col>6</xdr:col>
      <xdr:colOff>200025</xdr:colOff>
      <xdr:row>41</xdr:row>
      <xdr:rowOff>10160</xdr:rowOff>
    </xdr:to>
    <xdr:pic>
      <xdr:nvPicPr>
        <xdr:cNvPr id="79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44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41</xdr:row>
      <xdr:rowOff>0</xdr:rowOff>
    </xdr:from>
    <xdr:to>
      <xdr:col>6</xdr:col>
      <xdr:colOff>219075</xdr:colOff>
      <xdr:row>41</xdr:row>
      <xdr:rowOff>10160</xdr:rowOff>
    </xdr:to>
    <xdr:pic>
      <xdr:nvPicPr>
        <xdr:cNvPr id="80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635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41</xdr:row>
      <xdr:rowOff>0</xdr:rowOff>
    </xdr:from>
    <xdr:to>
      <xdr:col>6</xdr:col>
      <xdr:colOff>238125</xdr:colOff>
      <xdr:row>41</xdr:row>
      <xdr:rowOff>10160</xdr:rowOff>
    </xdr:to>
    <xdr:pic>
      <xdr:nvPicPr>
        <xdr:cNvPr id="81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825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257175</xdr:colOff>
      <xdr:row>41</xdr:row>
      <xdr:rowOff>10160</xdr:rowOff>
    </xdr:to>
    <xdr:pic>
      <xdr:nvPicPr>
        <xdr:cNvPr id="82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266700</xdr:colOff>
      <xdr:row>41</xdr:row>
      <xdr:rowOff>0</xdr:rowOff>
    </xdr:from>
    <xdr:to>
      <xdr:col>6</xdr:col>
      <xdr:colOff>276225</xdr:colOff>
      <xdr:row>41</xdr:row>
      <xdr:rowOff>10160</xdr:rowOff>
    </xdr:to>
    <xdr:pic>
      <xdr:nvPicPr>
        <xdr:cNvPr id="83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6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41</xdr:row>
      <xdr:rowOff>0</xdr:rowOff>
    </xdr:from>
    <xdr:to>
      <xdr:col>6</xdr:col>
      <xdr:colOff>295275</xdr:colOff>
      <xdr:row>41</xdr:row>
      <xdr:rowOff>10160</xdr:rowOff>
    </xdr:to>
    <xdr:pic>
      <xdr:nvPicPr>
        <xdr:cNvPr id="84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97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41</xdr:row>
      <xdr:rowOff>0</xdr:rowOff>
    </xdr:from>
    <xdr:to>
      <xdr:col>6</xdr:col>
      <xdr:colOff>314325</xdr:colOff>
      <xdr:row>41</xdr:row>
      <xdr:rowOff>10160</xdr:rowOff>
    </xdr:to>
    <xdr:pic>
      <xdr:nvPicPr>
        <xdr:cNvPr id="85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7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323850</xdr:colOff>
      <xdr:row>41</xdr:row>
      <xdr:rowOff>0</xdr:rowOff>
    </xdr:from>
    <xdr:to>
      <xdr:col>6</xdr:col>
      <xdr:colOff>333375</xdr:colOff>
      <xdr:row>41</xdr:row>
      <xdr:rowOff>10160</xdr:rowOff>
    </xdr:to>
    <xdr:pic>
      <xdr:nvPicPr>
        <xdr:cNvPr id="86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41</xdr:row>
      <xdr:rowOff>0</xdr:rowOff>
    </xdr:from>
    <xdr:to>
      <xdr:col>6</xdr:col>
      <xdr:colOff>352425</xdr:colOff>
      <xdr:row>41</xdr:row>
      <xdr:rowOff>10160</xdr:rowOff>
    </xdr:to>
    <xdr:pic>
      <xdr:nvPicPr>
        <xdr:cNvPr id="87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8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10160</xdr:rowOff>
    </xdr:to>
    <xdr:pic>
      <xdr:nvPicPr>
        <xdr:cNvPr id="88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978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41</xdr:row>
      <xdr:rowOff>0</xdr:rowOff>
    </xdr:from>
    <xdr:to>
      <xdr:col>7</xdr:col>
      <xdr:colOff>28575</xdr:colOff>
      <xdr:row>41</xdr:row>
      <xdr:rowOff>10160</xdr:rowOff>
    </xdr:to>
    <xdr:pic>
      <xdr:nvPicPr>
        <xdr:cNvPr id="89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835" y="14668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10160</xdr:rowOff>
    </xdr:to>
    <xdr:pic>
      <xdr:nvPicPr>
        <xdr:cNvPr id="90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10160</xdr:rowOff>
    </xdr:to>
    <xdr:pic>
      <xdr:nvPicPr>
        <xdr:cNvPr id="91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44</xdr:row>
      <xdr:rowOff>0</xdr:rowOff>
    </xdr:from>
    <xdr:to>
      <xdr:col>6</xdr:col>
      <xdr:colOff>28575</xdr:colOff>
      <xdr:row>44</xdr:row>
      <xdr:rowOff>10160</xdr:rowOff>
    </xdr:to>
    <xdr:pic>
      <xdr:nvPicPr>
        <xdr:cNvPr id="92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30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</xdr:colOff>
      <xdr:row>44</xdr:row>
      <xdr:rowOff>0</xdr:rowOff>
    </xdr:from>
    <xdr:to>
      <xdr:col>6</xdr:col>
      <xdr:colOff>47625</xdr:colOff>
      <xdr:row>44</xdr:row>
      <xdr:rowOff>10160</xdr:rowOff>
    </xdr:to>
    <xdr:pic>
      <xdr:nvPicPr>
        <xdr:cNvPr id="9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20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44</xdr:row>
      <xdr:rowOff>0</xdr:rowOff>
    </xdr:from>
    <xdr:to>
      <xdr:col>6</xdr:col>
      <xdr:colOff>66675</xdr:colOff>
      <xdr:row>44</xdr:row>
      <xdr:rowOff>10160</xdr:rowOff>
    </xdr:to>
    <xdr:pic>
      <xdr:nvPicPr>
        <xdr:cNvPr id="94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11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44</xdr:row>
      <xdr:rowOff>0</xdr:rowOff>
    </xdr:from>
    <xdr:to>
      <xdr:col>6</xdr:col>
      <xdr:colOff>85725</xdr:colOff>
      <xdr:row>44</xdr:row>
      <xdr:rowOff>10160</xdr:rowOff>
    </xdr:to>
    <xdr:pic>
      <xdr:nvPicPr>
        <xdr:cNvPr id="95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01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44</xdr:row>
      <xdr:rowOff>0</xdr:rowOff>
    </xdr:from>
    <xdr:to>
      <xdr:col>6</xdr:col>
      <xdr:colOff>104775</xdr:colOff>
      <xdr:row>44</xdr:row>
      <xdr:rowOff>10160</xdr:rowOff>
    </xdr:to>
    <xdr:pic>
      <xdr:nvPicPr>
        <xdr:cNvPr id="96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2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44</xdr:row>
      <xdr:rowOff>0</xdr:rowOff>
    </xdr:from>
    <xdr:to>
      <xdr:col>6</xdr:col>
      <xdr:colOff>123825</xdr:colOff>
      <xdr:row>44</xdr:row>
      <xdr:rowOff>10160</xdr:rowOff>
    </xdr:to>
    <xdr:pic>
      <xdr:nvPicPr>
        <xdr:cNvPr id="97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2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44</xdr:row>
      <xdr:rowOff>0</xdr:rowOff>
    </xdr:from>
    <xdr:to>
      <xdr:col>6</xdr:col>
      <xdr:colOff>142875</xdr:colOff>
      <xdr:row>44</xdr:row>
      <xdr:rowOff>10160</xdr:rowOff>
    </xdr:to>
    <xdr:pic>
      <xdr:nvPicPr>
        <xdr:cNvPr id="98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73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44</xdr:row>
      <xdr:rowOff>0</xdr:rowOff>
    </xdr:from>
    <xdr:to>
      <xdr:col>6</xdr:col>
      <xdr:colOff>161925</xdr:colOff>
      <xdr:row>44</xdr:row>
      <xdr:rowOff>10160</xdr:rowOff>
    </xdr:to>
    <xdr:pic>
      <xdr:nvPicPr>
        <xdr:cNvPr id="99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63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44</xdr:row>
      <xdr:rowOff>0</xdr:rowOff>
    </xdr:from>
    <xdr:to>
      <xdr:col>6</xdr:col>
      <xdr:colOff>180975</xdr:colOff>
      <xdr:row>44</xdr:row>
      <xdr:rowOff>10160</xdr:rowOff>
    </xdr:to>
    <xdr:pic>
      <xdr:nvPicPr>
        <xdr:cNvPr id="100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54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44</xdr:row>
      <xdr:rowOff>0</xdr:rowOff>
    </xdr:from>
    <xdr:to>
      <xdr:col>6</xdr:col>
      <xdr:colOff>200025</xdr:colOff>
      <xdr:row>44</xdr:row>
      <xdr:rowOff>10160</xdr:rowOff>
    </xdr:to>
    <xdr:pic>
      <xdr:nvPicPr>
        <xdr:cNvPr id="101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44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44</xdr:row>
      <xdr:rowOff>0</xdr:rowOff>
    </xdr:from>
    <xdr:to>
      <xdr:col>6</xdr:col>
      <xdr:colOff>219075</xdr:colOff>
      <xdr:row>44</xdr:row>
      <xdr:rowOff>10160</xdr:rowOff>
    </xdr:to>
    <xdr:pic>
      <xdr:nvPicPr>
        <xdr:cNvPr id="102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635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44</xdr:row>
      <xdr:rowOff>0</xdr:rowOff>
    </xdr:from>
    <xdr:to>
      <xdr:col>6</xdr:col>
      <xdr:colOff>238125</xdr:colOff>
      <xdr:row>44</xdr:row>
      <xdr:rowOff>10160</xdr:rowOff>
    </xdr:to>
    <xdr:pic>
      <xdr:nvPicPr>
        <xdr:cNvPr id="103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825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247650</xdr:colOff>
      <xdr:row>44</xdr:row>
      <xdr:rowOff>0</xdr:rowOff>
    </xdr:from>
    <xdr:to>
      <xdr:col>6</xdr:col>
      <xdr:colOff>257175</xdr:colOff>
      <xdr:row>44</xdr:row>
      <xdr:rowOff>10160</xdr:rowOff>
    </xdr:to>
    <xdr:pic>
      <xdr:nvPicPr>
        <xdr:cNvPr id="104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266700</xdr:colOff>
      <xdr:row>44</xdr:row>
      <xdr:rowOff>0</xdr:rowOff>
    </xdr:from>
    <xdr:to>
      <xdr:col>6</xdr:col>
      <xdr:colOff>276225</xdr:colOff>
      <xdr:row>44</xdr:row>
      <xdr:rowOff>10160</xdr:rowOff>
    </xdr:to>
    <xdr:pic>
      <xdr:nvPicPr>
        <xdr:cNvPr id="105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6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44</xdr:row>
      <xdr:rowOff>0</xdr:rowOff>
    </xdr:from>
    <xdr:to>
      <xdr:col>6</xdr:col>
      <xdr:colOff>295275</xdr:colOff>
      <xdr:row>44</xdr:row>
      <xdr:rowOff>10160</xdr:rowOff>
    </xdr:to>
    <xdr:pic>
      <xdr:nvPicPr>
        <xdr:cNvPr id="106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97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314325</xdr:colOff>
      <xdr:row>44</xdr:row>
      <xdr:rowOff>10160</xdr:rowOff>
    </xdr:to>
    <xdr:pic>
      <xdr:nvPicPr>
        <xdr:cNvPr id="107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7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323850</xdr:colOff>
      <xdr:row>44</xdr:row>
      <xdr:rowOff>0</xdr:rowOff>
    </xdr:from>
    <xdr:to>
      <xdr:col>6</xdr:col>
      <xdr:colOff>333375</xdr:colOff>
      <xdr:row>44</xdr:row>
      <xdr:rowOff>10160</xdr:rowOff>
    </xdr:to>
    <xdr:pic>
      <xdr:nvPicPr>
        <xdr:cNvPr id="108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44</xdr:row>
      <xdr:rowOff>0</xdr:rowOff>
    </xdr:from>
    <xdr:to>
      <xdr:col>6</xdr:col>
      <xdr:colOff>352425</xdr:colOff>
      <xdr:row>44</xdr:row>
      <xdr:rowOff>10160</xdr:rowOff>
    </xdr:to>
    <xdr:pic>
      <xdr:nvPicPr>
        <xdr:cNvPr id="109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8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10160</xdr:rowOff>
    </xdr:to>
    <xdr:pic>
      <xdr:nvPicPr>
        <xdr:cNvPr id="110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97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44</xdr:row>
      <xdr:rowOff>0</xdr:rowOff>
    </xdr:from>
    <xdr:to>
      <xdr:col>7</xdr:col>
      <xdr:colOff>28575</xdr:colOff>
      <xdr:row>44</xdr:row>
      <xdr:rowOff>10160</xdr:rowOff>
    </xdr:to>
    <xdr:pic>
      <xdr:nvPicPr>
        <xdr:cNvPr id="111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8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9525</xdr:rowOff>
    </xdr:to>
    <xdr:pic>
      <xdr:nvPicPr>
        <xdr:cNvPr id="112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9525</xdr:rowOff>
    </xdr:to>
    <xdr:pic>
      <xdr:nvPicPr>
        <xdr:cNvPr id="113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44</xdr:row>
      <xdr:rowOff>0</xdr:rowOff>
    </xdr:from>
    <xdr:to>
      <xdr:col>6</xdr:col>
      <xdr:colOff>28575</xdr:colOff>
      <xdr:row>44</xdr:row>
      <xdr:rowOff>9525</xdr:rowOff>
    </xdr:to>
    <xdr:pic>
      <xdr:nvPicPr>
        <xdr:cNvPr id="114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30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</xdr:colOff>
      <xdr:row>44</xdr:row>
      <xdr:rowOff>0</xdr:rowOff>
    </xdr:from>
    <xdr:to>
      <xdr:col>6</xdr:col>
      <xdr:colOff>47625</xdr:colOff>
      <xdr:row>44</xdr:row>
      <xdr:rowOff>9525</xdr:rowOff>
    </xdr:to>
    <xdr:pic>
      <xdr:nvPicPr>
        <xdr:cNvPr id="11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20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44</xdr:row>
      <xdr:rowOff>0</xdr:rowOff>
    </xdr:from>
    <xdr:to>
      <xdr:col>6</xdr:col>
      <xdr:colOff>66675</xdr:colOff>
      <xdr:row>44</xdr:row>
      <xdr:rowOff>9525</xdr:rowOff>
    </xdr:to>
    <xdr:pic>
      <xdr:nvPicPr>
        <xdr:cNvPr id="116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11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44</xdr:row>
      <xdr:rowOff>0</xdr:rowOff>
    </xdr:from>
    <xdr:to>
      <xdr:col>6</xdr:col>
      <xdr:colOff>85725</xdr:colOff>
      <xdr:row>44</xdr:row>
      <xdr:rowOff>9525</xdr:rowOff>
    </xdr:to>
    <xdr:pic>
      <xdr:nvPicPr>
        <xdr:cNvPr id="117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01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44</xdr:row>
      <xdr:rowOff>0</xdr:rowOff>
    </xdr:from>
    <xdr:to>
      <xdr:col>6</xdr:col>
      <xdr:colOff>104775</xdr:colOff>
      <xdr:row>44</xdr:row>
      <xdr:rowOff>9525</xdr:rowOff>
    </xdr:to>
    <xdr:pic>
      <xdr:nvPicPr>
        <xdr:cNvPr id="118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2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44</xdr:row>
      <xdr:rowOff>0</xdr:rowOff>
    </xdr:from>
    <xdr:to>
      <xdr:col>6</xdr:col>
      <xdr:colOff>123825</xdr:colOff>
      <xdr:row>44</xdr:row>
      <xdr:rowOff>9525</xdr:rowOff>
    </xdr:to>
    <xdr:pic>
      <xdr:nvPicPr>
        <xdr:cNvPr id="119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2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44</xdr:row>
      <xdr:rowOff>0</xdr:rowOff>
    </xdr:from>
    <xdr:to>
      <xdr:col>6</xdr:col>
      <xdr:colOff>142875</xdr:colOff>
      <xdr:row>44</xdr:row>
      <xdr:rowOff>9525</xdr:rowOff>
    </xdr:to>
    <xdr:pic>
      <xdr:nvPicPr>
        <xdr:cNvPr id="120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73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44</xdr:row>
      <xdr:rowOff>0</xdr:rowOff>
    </xdr:from>
    <xdr:to>
      <xdr:col>6</xdr:col>
      <xdr:colOff>161925</xdr:colOff>
      <xdr:row>44</xdr:row>
      <xdr:rowOff>9525</xdr:rowOff>
    </xdr:to>
    <xdr:pic>
      <xdr:nvPicPr>
        <xdr:cNvPr id="121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63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44</xdr:row>
      <xdr:rowOff>0</xdr:rowOff>
    </xdr:from>
    <xdr:to>
      <xdr:col>6</xdr:col>
      <xdr:colOff>180975</xdr:colOff>
      <xdr:row>44</xdr:row>
      <xdr:rowOff>9525</xdr:rowOff>
    </xdr:to>
    <xdr:pic>
      <xdr:nvPicPr>
        <xdr:cNvPr id="122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54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44</xdr:row>
      <xdr:rowOff>0</xdr:rowOff>
    </xdr:from>
    <xdr:to>
      <xdr:col>6</xdr:col>
      <xdr:colOff>200025</xdr:colOff>
      <xdr:row>44</xdr:row>
      <xdr:rowOff>9525</xdr:rowOff>
    </xdr:to>
    <xdr:pic>
      <xdr:nvPicPr>
        <xdr:cNvPr id="123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44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44</xdr:row>
      <xdr:rowOff>0</xdr:rowOff>
    </xdr:from>
    <xdr:to>
      <xdr:col>6</xdr:col>
      <xdr:colOff>219075</xdr:colOff>
      <xdr:row>44</xdr:row>
      <xdr:rowOff>9525</xdr:rowOff>
    </xdr:to>
    <xdr:pic>
      <xdr:nvPicPr>
        <xdr:cNvPr id="124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635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44</xdr:row>
      <xdr:rowOff>0</xdr:rowOff>
    </xdr:from>
    <xdr:to>
      <xdr:col>6</xdr:col>
      <xdr:colOff>238125</xdr:colOff>
      <xdr:row>44</xdr:row>
      <xdr:rowOff>9525</xdr:rowOff>
    </xdr:to>
    <xdr:pic>
      <xdr:nvPicPr>
        <xdr:cNvPr id="125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825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247650</xdr:colOff>
      <xdr:row>44</xdr:row>
      <xdr:rowOff>0</xdr:rowOff>
    </xdr:from>
    <xdr:to>
      <xdr:col>6</xdr:col>
      <xdr:colOff>257175</xdr:colOff>
      <xdr:row>44</xdr:row>
      <xdr:rowOff>9525</xdr:rowOff>
    </xdr:to>
    <xdr:pic>
      <xdr:nvPicPr>
        <xdr:cNvPr id="126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266700</xdr:colOff>
      <xdr:row>44</xdr:row>
      <xdr:rowOff>0</xdr:rowOff>
    </xdr:from>
    <xdr:to>
      <xdr:col>6</xdr:col>
      <xdr:colOff>276225</xdr:colOff>
      <xdr:row>44</xdr:row>
      <xdr:rowOff>9525</xdr:rowOff>
    </xdr:to>
    <xdr:pic>
      <xdr:nvPicPr>
        <xdr:cNvPr id="127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6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44</xdr:row>
      <xdr:rowOff>0</xdr:rowOff>
    </xdr:from>
    <xdr:to>
      <xdr:col>6</xdr:col>
      <xdr:colOff>295275</xdr:colOff>
      <xdr:row>44</xdr:row>
      <xdr:rowOff>9525</xdr:rowOff>
    </xdr:to>
    <xdr:pic>
      <xdr:nvPicPr>
        <xdr:cNvPr id="128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97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314325</xdr:colOff>
      <xdr:row>44</xdr:row>
      <xdr:rowOff>9525</xdr:rowOff>
    </xdr:to>
    <xdr:pic>
      <xdr:nvPicPr>
        <xdr:cNvPr id="129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7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323850</xdr:colOff>
      <xdr:row>44</xdr:row>
      <xdr:rowOff>0</xdr:rowOff>
    </xdr:from>
    <xdr:to>
      <xdr:col>6</xdr:col>
      <xdr:colOff>333375</xdr:colOff>
      <xdr:row>44</xdr:row>
      <xdr:rowOff>9525</xdr:rowOff>
    </xdr:to>
    <xdr:pic>
      <xdr:nvPicPr>
        <xdr:cNvPr id="130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44</xdr:row>
      <xdr:rowOff>0</xdr:rowOff>
    </xdr:from>
    <xdr:to>
      <xdr:col>6</xdr:col>
      <xdr:colOff>352425</xdr:colOff>
      <xdr:row>44</xdr:row>
      <xdr:rowOff>9525</xdr:rowOff>
    </xdr:to>
    <xdr:pic>
      <xdr:nvPicPr>
        <xdr:cNvPr id="131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8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97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44</xdr:row>
      <xdr:rowOff>0</xdr:rowOff>
    </xdr:from>
    <xdr:to>
      <xdr:col>7</xdr:col>
      <xdr:colOff>28575</xdr:colOff>
      <xdr:row>44</xdr:row>
      <xdr:rowOff>9525</xdr:rowOff>
    </xdr:to>
    <xdr:pic>
      <xdr:nvPicPr>
        <xdr:cNvPr id="133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8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9525</xdr:rowOff>
    </xdr:to>
    <xdr:pic>
      <xdr:nvPicPr>
        <xdr:cNvPr id="134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9525</xdr:rowOff>
    </xdr:to>
    <xdr:pic>
      <xdr:nvPicPr>
        <xdr:cNvPr id="135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44</xdr:row>
      <xdr:rowOff>0</xdr:rowOff>
    </xdr:from>
    <xdr:to>
      <xdr:col>6</xdr:col>
      <xdr:colOff>28575</xdr:colOff>
      <xdr:row>44</xdr:row>
      <xdr:rowOff>9525</xdr:rowOff>
    </xdr:to>
    <xdr:pic>
      <xdr:nvPicPr>
        <xdr:cNvPr id="136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30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</xdr:colOff>
      <xdr:row>44</xdr:row>
      <xdr:rowOff>0</xdr:rowOff>
    </xdr:from>
    <xdr:to>
      <xdr:col>6</xdr:col>
      <xdr:colOff>47625</xdr:colOff>
      <xdr:row>44</xdr:row>
      <xdr:rowOff>9525</xdr:rowOff>
    </xdr:to>
    <xdr:pic>
      <xdr:nvPicPr>
        <xdr:cNvPr id="13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20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44</xdr:row>
      <xdr:rowOff>0</xdr:rowOff>
    </xdr:from>
    <xdr:to>
      <xdr:col>6</xdr:col>
      <xdr:colOff>66675</xdr:colOff>
      <xdr:row>44</xdr:row>
      <xdr:rowOff>9525</xdr:rowOff>
    </xdr:to>
    <xdr:pic>
      <xdr:nvPicPr>
        <xdr:cNvPr id="138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11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44</xdr:row>
      <xdr:rowOff>0</xdr:rowOff>
    </xdr:from>
    <xdr:to>
      <xdr:col>6</xdr:col>
      <xdr:colOff>85725</xdr:colOff>
      <xdr:row>44</xdr:row>
      <xdr:rowOff>9525</xdr:rowOff>
    </xdr:to>
    <xdr:pic>
      <xdr:nvPicPr>
        <xdr:cNvPr id="139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01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44</xdr:row>
      <xdr:rowOff>0</xdr:rowOff>
    </xdr:from>
    <xdr:to>
      <xdr:col>6</xdr:col>
      <xdr:colOff>104775</xdr:colOff>
      <xdr:row>44</xdr:row>
      <xdr:rowOff>9525</xdr:rowOff>
    </xdr:to>
    <xdr:pic>
      <xdr:nvPicPr>
        <xdr:cNvPr id="140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2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44</xdr:row>
      <xdr:rowOff>0</xdr:rowOff>
    </xdr:from>
    <xdr:to>
      <xdr:col>6</xdr:col>
      <xdr:colOff>123825</xdr:colOff>
      <xdr:row>44</xdr:row>
      <xdr:rowOff>9525</xdr:rowOff>
    </xdr:to>
    <xdr:pic>
      <xdr:nvPicPr>
        <xdr:cNvPr id="141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2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44</xdr:row>
      <xdr:rowOff>0</xdr:rowOff>
    </xdr:from>
    <xdr:to>
      <xdr:col>6</xdr:col>
      <xdr:colOff>142875</xdr:colOff>
      <xdr:row>44</xdr:row>
      <xdr:rowOff>9525</xdr:rowOff>
    </xdr:to>
    <xdr:pic>
      <xdr:nvPicPr>
        <xdr:cNvPr id="142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73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44</xdr:row>
      <xdr:rowOff>0</xdr:rowOff>
    </xdr:from>
    <xdr:to>
      <xdr:col>6</xdr:col>
      <xdr:colOff>161925</xdr:colOff>
      <xdr:row>44</xdr:row>
      <xdr:rowOff>9525</xdr:rowOff>
    </xdr:to>
    <xdr:pic>
      <xdr:nvPicPr>
        <xdr:cNvPr id="143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63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44</xdr:row>
      <xdr:rowOff>0</xdr:rowOff>
    </xdr:from>
    <xdr:to>
      <xdr:col>6</xdr:col>
      <xdr:colOff>180975</xdr:colOff>
      <xdr:row>44</xdr:row>
      <xdr:rowOff>9525</xdr:rowOff>
    </xdr:to>
    <xdr:pic>
      <xdr:nvPicPr>
        <xdr:cNvPr id="144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54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44</xdr:row>
      <xdr:rowOff>0</xdr:rowOff>
    </xdr:from>
    <xdr:to>
      <xdr:col>6</xdr:col>
      <xdr:colOff>200025</xdr:colOff>
      <xdr:row>44</xdr:row>
      <xdr:rowOff>9525</xdr:rowOff>
    </xdr:to>
    <xdr:pic>
      <xdr:nvPicPr>
        <xdr:cNvPr id="145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44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44</xdr:row>
      <xdr:rowOff>0</xdr:rowOff>
    </xdr:from>
    <xdr:to>
      <xdr:col>6</xdr:col>
      <xdr:colOff>219075</xdr:colOff>
      <xdr:row>44</xdr:row>
      <xdr:rowOff>9525</xdr:rowOff>
    </xdr:to>
    <xdr:pic>
      <xdr:nvPicPr>
        <xdr:cNvPr id="146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635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44</xdr:row>
      <xdr:rowOff>0</xdr:rowOff>
    </xdr:from>
    <xdr:to>
      <xdr:col>6</xdr:col>
      <xdr:colOff>238125</xdr:colOff>
      <xdr:row>44</xdr:row>
      <xdr:rowOff>9525</xdr:rowOff>
    </xdr:to>
    <xdr:pic>
      <xdr:nvPicPr>
        <xdr:cNvPr id="147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825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247650</xdr:colOff>
      <xdr:row>44</xdr:row>
      <xdr:rowOff>0</xdr:rowOff>
    </xdr:from>
    <xdr:to>
      <xdr:col>6</xdr:col>
      <xdr:colOff>257175</xdr:colOff>
      <xdr:row>44</xdr:row>
      <xdr:rowOff>9525</xdr:rowOff>
    </xdr:to>
    <xdr:pic>
      <xdr:nvPicPr>
        <xdr:cNvPr id="148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266700</xdr:colOff>
      <xdr:row>44</xdr:row>
      <xdr:rowOff>0</xdr:rowOff>
    </xdr:from>
    <xdr:to>
      <xdr:col>6</xdr:col>
      <xdr:colOff>276225</xdr:colOff>
      <xdr:row>44</xdr:row>
      <xdr:rowOff>9525</xdr:rowOff>
    </xdr:to>
    <xdr:pic>
      <xdr:nvPicPr>
        <xdr:cNvPr id="149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6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44</xdr:row>
      <xdr:rowOff>0</xdr:rowOff>
    </xdr:from>
    <xdr:to>
      <xdr:col>6</xdr:col>
      <xdr:colOff>295275</xdr:colOff>
      <xdr:row>44</xdr:row>
      <xdr:rowOff>9525</xdr:rowOff>
    </xdr:to>
    <xdr:pic>
      <xdr:nvPicPr>
        <xdr:cNvPr id="150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97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314325</xdr:colOff>
      <xdr:row>44</xdr:row>
      <xdr:rowOff>9525</xdr:rowOff>
    </xdr:to>
    <xdr:pic>
      <xdr:nvPicPr>
        <xdr:cNvPr id="151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7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323850</xdr:colOff>
      <xdr:row>44</xdr:row>
      <xdr:rowOff>0</xdr:rowOff>
    </xdr:from>
    <xdr:to>
      <xdr:col>6</xdr:col>
      <xdr:colOff>333375</xdr:colOff>
      <xdr:row>44</xdr:row>
      <xdr:rowOff>9525</xdr:rowOff>
    </xdr:to>
    <xdr:pic>
      <xdr:nvPicPr>
        <xdr:cNvPr id="152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44</xdr:row>
      <xdr:rowOff>0</xdr:rowOff>
    </xdr:from>
    <xdr:to>
      <xdr:col>6</xdr:col>
      <xdr:colOff>352425</xdr:colOff>
      <xdr:row>44</xdr:row>
      <xdr:rowOff>9525</xdr:rowOff>
    </xdr:to>
    <xdr:pic>
      <xdr:nvPicPr>
        <xdr:cNvPr id="153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8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54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978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44</xdr:row>
      <xdr:rowOff>0</xdr:rowOff>
    </xdr:from>
    <xdr:to>
      <xdr:col>7</xdr:col>
      <xdr:colOff>28575</xdr:colOff>
      <xdr:row>44</xdr:row>
      <xdr:rowOff>9525</xdr:rowOff>
    </xdr:to>
    <xdr:pic>
      <xdr:nvPicPr>
        <xdr:cNvPr id="155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835" y="15735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10160</xdr:rowOff>
    </xdr:to>
    <xdr:pic>
      <xdr:nvPicPr>
        <xdr:cNvPr id="156" name="Picture 3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10160</xdr:rowOff>
    </xdr:to>
    <xdr:pic>
      <xdr:nvPicPr>
        <xdr:cNvPr id="157" name="Picture 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9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44</xdr:row>
      <xdr:rowOff>0</xdr:rowOff>
    </xdr:from>
    <xdr:to>
      <xdr:col>6</xdr:col>
      <xdr:colOff>28575</xdr:colOff>
      <xdr:row>44</xdr:row>
      <xdr:rowOff>10160</xdr:rowOff>
    </xdr:to>
    <xdr:pic>
      <xdr:nvPicPr>
        <xdr:cNvPr id="158" name="Picture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30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</xdr:colOff>
      <xdr:row>44</xdr:row>
      <xdr:rowOff>0</xdr:rowOff>
    </xdr:from>
    <xdr:to>
      <xdr:col>6</xdr:col>
      <xdr:colOff>47625</xdr:colOff>
      <xdr:row>44</xdr:row>
      <xdr:rowOff>10160</xdr:rowOff>
    </xdr:to>
    <xdr:pic>
      <xdr:nvPicPr>
        <xdr:cNvPr id="15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20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44</xdr:row>
      <xdr:rowOff>0</xdr:rowOff>
    </xdr:from>
    <xdr:to>
      <xdr:col>6</xdr:col>
      <xdr:colOff>66675</xdr:colOff>
      <xdr:row>44</xdr:row>
      <xdr:rowOff>10160</xdr:rowOff>
    </xdr:to>
    <xdr:pic>
      <xdr:nvPicPr>
        <xdr:cNvPr id="160" name="Picture 7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11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44</xdr:row>
      <xdr:rowOff>0</xdr:rowOff>
    </xdr:from>
    <xdr:to>
      <xdr:col>6</xdr:col>
      <xdr:colOff>85725</xdr:colOff>
      <xdr:row>44</xdr:row>
      <xdr:rowOff>10160</xdr:rowOff>
    </xdr:to>
    <xdr:pic>
      <xdr:nvPicPr>
        <xdr:cNvPr id="161" name="Picture 8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01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44</xdr:row>
      <xdr:rowOff>0</xdr:rowOff>
    </xdr:from>
    <xdr:to>
      <xdr:col>6</xdr:col>
      <xdr:colOff>104775</xdr:colOff>
      <xdr:row>44</xdr:row>
      <xdr:rowOff>10160</xdr:rowOff>
    </xdr:to>
    <xdr:pic>
      <xdr:nvPicPr>
        <xdr:cNvPr id="162" name="Picture 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92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44</xdr:row>
      <xdr:rowOff>0</xdr:rowOff>
    </xdr:from>
    <xdr:to>
      <xdr:col>6</xdr:col>
      <xdr:colOff>123825</xdr:colOff>
      <xdr:row>44</xdr:row>
      <xdr:rowOff>10160</xdr:rowOff>
    </xdr:to>
    <xdr:pic>
      <xdr:nvPicPr>
        <xdr:cNvPr id="163" name="Picture 1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82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44</xdr:row>
      <xdr:rowOff>0</xdr:rowOff>
    </xdr:from>
    <xdr:to>
      <xdr:col>6</xdr:col>
      <xdr:colOff>142875</xdr:colOff>
      <xdr:row>44</xdr:row>
      <xdr:rowOff>10160</xdr:rowOff>
    </xdr:to>
    <xdr:pic>
      <xdr:nvPicPr>
        <xdr:cNvPr id="164" name="Picture 1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73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44</xdr:row>
      <xdr:rowOff>0</xdr:rowOff>
    </xdr:from>
    <xdr:to>
      <xdr:col>6</xdr:col>
      <xdr:colOff>161925</xdr:colOff>
      <xdr:row>44</xdr:row>
      <xdr:rowOff>10160</xdr:rowOff>
    </xdr:to>
    <xdr:pic>
      <xdr:nvPicPr>
        <xdr:cNvPr id="165" name="Picture 1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63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44</xdr:row>
      <xdr:rowOff>0</xdr:rowOff>
    </xdr:from>
    <xdr:to>
      <xdr:col>6</xdr:col>
      <xdr:colOff>180975</xdr:colOff>
      <xdr:row>44</xdr:row>
      <xdr:rowOff>10160</xdr:rowOff>
    </xdr:to>
    <xdr:pic>
      <xdr:nvPicPr>
        <xdr:cNvPr id="166" name="Picture 1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54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44</xdr:row>
      <xdr:rowOff>0</xdr:rowOff>
    </xdr:from>
    <xdr:to>
      <xdr:col>6</xdr:col>
      <xdr:colOff>200025</xdr:colOff>
      <xdr:row>44</xdr:row>
      <xdr:rowOff>10160</xdr:rowOff>
    </xdr:to>
    <xdr:pic>
      <xdr:nvPicPr>
        <xdr:cNvPr id="167" name="Picture 1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44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44</xdr:row>
      <xdr:rowOff>0</xdr:rowOff>
    </xdr:from>
    <xdr:to>
      <xdr:col>6</xdr:col>
      <xdr:colOff>219075</xdr:colOff>
      <xdr:row>44</xdr:row>
      <xdr:rowOff>10160</xdr:rowOff>
    </xdr:to>
    <xdr:pic>
      <xdr:nvPicPr>
        <xdr:cNvPr id="168" name="Picture 1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635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44</xdr:row>
      <xdr:rowOff>0</xdr:rowOff>
    </xdr:from>
    <xdr:to>
      <xdr:col>6</xdr:col>
      <xdr:colOff>238125</xdr:colOff>
      <xdr:row>44</xdr:row>
      <xdr:rowOff>10160</xdr:rowOff>
    </xdr:to>
    <xdr:pic>
      <xdr:nvPicPr>
        <xdr:cNvPr id="169" name="Picture 16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825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247650</xdr:colOff>
      <xdr:row>44</xdr:row>
      <xdr:rowOff>0</xdr:rowOff>
    </xdr:from>
    <xdr:to>
      <xdr:col>6</xdr:col>
      <xdr:colOff>257175</xdr:colOff>
      <xdr:row>44</xdr:row>
      <xdr:rowOff>10160</xdr:rowOff>
    </xdr:to>
    <xdr:pic>
      <xdr:nvPicPr>
        <xdr:cNvPr id="170" name="Picture 1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266700</xdr:colOff>
      <xdr:row>44</xdr:row>
      <xdr:rowOff>0</xdr:rowOff>
    </xdr:from>
    <xdr:to>
      <xdr:col>6</xdr:col>
      <xdr:colOff>276225</xdr:colOff>
      <xdr:row>44</xdr:row>
      <xdr:rowOff>10160</xdr:rowOff>
    </xdr:to>
    <xdr:pic>
      <xdr:nvPicPr>
        <xdr:cNvPr id="171" name="Picture 18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6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44</xdr:row>
      <xdr:rowOff>0</xdr:rowOff>
    </xdr:from>
    <xdr:to>
      <xdr:col>6</xdr:col>
      <xdr:colOff>295275</xdr:colOff>
      <xdr:row>44</xdr:row>
      <xdr:rowOff>10160</xdr:rowOff>
    </xdr:to>
    <xdr:pic>
      <xdr:nvPicPr>
        <xdr:cNvPr id="172" name="Picture 19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97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314325</xdr:colOff>
      <xdr:row>44</xdr:row>
      <xdr:rowOff>10160</xdr:rowOff>
    </xdr:to>
    <xdr:pic>
      <xdr:nvPicPr>
        <xdr:cNvPr id="173" name="Picture 20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7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323850</xdr:colOff>
      <xdr:row>44</xdr:row>
      <xdr:rowOff>0</xdr:rowOff>
    </xdr:from>
    <xdr:to>
      <xdr:col>6</xdr:col>
      <xdr:colOff>333375</xdr:colOff>
      <xdr:row>44</xdr:row>
      <xdr:rowOff>10160</xdr:rowOff>
    </xdr:to>
    <xdr:pic>
      <xdr:nvPicPr>
        <xdr:cNvPr id="174" name="Picture 21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44</xdr:row>
      <xdr:rowOff>0</xdr:rowOff>
    </xdr:from>
    <xdr:to>
      <xdr:col>6</xdr:col>
      <xdr:colOff>352425</xdr:colOff>
      <xdr:row>44</xdr:row>
      <xdr:rowOff>10160</xdr:rowOff>
    </xdr:to>
    <xdr:pic>
      <xdr:nvPicPr>
        <xdr:cNvPr id="175" name="Picture 22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8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10160</xdr:rowOff>
    </xdr:to>
    <xdr:pic>
      <xdr:nvPicPr>
        <xdr:cNvPr id="176" name="Picture 23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978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44</xdr:row>
      <xdr:rowOff>0</xdr:rowOff>
    </xdr:from>
    <xdr:to>
      <xdr:col>7</xdr:col>
      <xdr:colOff>28575</xdr:colOff>
      <xdr:row>44</xdr:row>
      <xdr:rowOff>10160</xdr:rowOff>
    </xdr:to>
    <xdr:pic>
      <xdr:nvPicPr>
        <xdr:cNvPr id="177" name="Picture 2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835" y="15735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3406;&#32034;\22&#24180;&#25253;&#20215;&#21450;&#20135;&#21697;&#25991;&#26723;&#12289;&#24425;&#39029;\2022&#36130;&#24180;&#20135;&#21697;&#20215;&#26684;&#20307;&#31995;V1.0(LC&#65289;&#26356;&#26032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价总表"/>
      <sheetName val="配单工具"/>
      <sheetName val="汇总一览表"/>
      <sheetName val="报价清单"/>
      <sheetName val="会议扩声"/>
      <sheetName val="中控矩阵"/>
      <sheetName val="新中控矩阵"/>
      <sheetName val="无纸化桌牌"/>
      <sheetName val="教育系列"/>
      <sheetName val="DANTE音频"/>
      <sheetName val="视频显示类"/>
      <sheetName val="新分布式"/>
      <sheetName val="公共广播"/>
      <sheetName val="新广播"/>
      <sheetName val="扩展功能系统"/>
      <sheetName val="定制产品类"/>
      <sheetName val="配件辅材"/>
      <sheetName val="资质证书"/>
      <sheetName val="布置布线"/>
      <sheetName val="周边设备"/>
      <sheetName val="会议模板"/>
      <sheetName val="广播报价"/>
      <sheetName val="广播模板"/>
      <sheetName val="定制产品"/>
      <sheetName val="功耗"/>
      <sheetName val="创睿广播"/>
      <sheetName val="2019报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G5" sqref="G5"/>
    </sheetView>
  </sheetViews>
  <sheetFormatPr defaultColWidth="9" defaultRowHeight="13.5" outlineLevelRow="6" outlineLevelCol="3"/>
  <cols>
    <col min="2" max="2" width="40.2666666666667" customWidth="1"/>
    <col min="3" max="3" width="24.8583333333333" customWidth="1"/>
    <col min="4" max="4" width="23.7333333333333" customWidth="1"/>
  </cols>
  <sheetData>
    <row r="1" ht="23" customHeight="1" spans="1:4">
      <c r="A1" s="56" t="s">
        <v>0</v>
      </c>
      <c r="B1" s="56"/>
      <c r="C1" s="56"/>
      <c r="D1" s="56"/>
    </row>
    <row r="2" ht="23" customHeight="1" spans="1:4">
      <c r="A2" s="57" t="s">
        <v>1</v>
      </c>
      <c r="B2" s="58" t="s">
        <v>2</v>
      </c>
      <c r="C2" s="58" t="s">
        <v>3</v>
      </c>
      <c r="D2" s="58" t="s">
        <v>4</v>
      </c>
    </row>
    <row r="3" ht="23" customHeight="1" spans="1:4">
      <c r="A3" s="59">
        <v>1</v>
      </c>
      <c r="B3" s="60" t="s">
        <v>5</v>
      </c>
      <c r="C3" s="61"/>
      <c r="D3" s="62" t="s">
        <v>6</v>
      </c>
    </row>
    <row r="4" ht="23" customHeight="1" spans="1:4">
      <c r="A4" s="59">
        <v>2</v>
      </c>
      <c r="B4" s="63" t="s">
        <v>7</v>
      </c>
      <c r="C4" s="61"/>
      <c r="D4" s="62"/>
    </row>
    <row r="5" ht="23" customHeight="1" spans="1:4">
      <c r="A5" s="59">
        <v>3</v>
      </c>
      <c r="B5" s="64" t="s">
        <v>8</v>
      </c>
      <c r="C5" s="61"/>
      <c r="D5" s="62" t="s">
        <v>6</v>
      </c>
    </row>
    <row r="6" ht="23" customHeight="1" spans="1:4">
      <c r="A6" s="59">
        <v>4</v>
      </c>
      <c r="B6" s="64" t="s">
        <v>9</v>
      </c>
      <c r="C6" s="61"/>
      <c r="D6" s="65"/>
    </row>
    <row r="7" ht="23" customHeight="1" spans="1:4">
      <c r="A7" s="59" t="s">
        <v>10</v>
      </c>
      <c r="B7" s="64" t="s">
        <v>11</v>
      </c>
      <c r="C7" s="61"/>
      <c r="D7" s="64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E41" sqref="E41"/>
    </sheetView>
  </sheetViews>
  <sheetFormatPr defaultColWidth="9" defaultRowHeight="23" customHeight="1"/>
  <cols>
    <col min="1" max="1" width="5.51666666666667" style="1" customWidth="1"/>
    <col min="2" max="2" width="9" style="1"/>
    <col min="3" max="3" width="9.43333333333333" style="1" customWidth="1"/>
    <col min="4" max="4" width="9.1" style="1" customWidth="1"/>
    <col min="5" max="5" width="81.5166666666667" style="1" customWidth="1"/>
    <col min="6" max="6" width="7.63333333333333" style="1" hidden="1" customWidth="1"/>
    <col min="7" max="7" width="7.63333333333333" style="1" customWidth="1"/>
    <col min="8" max="9" width="9" style="1" hidden="1" customWidth="1"/>
    <col min="10" max="10" width="17.2666666666667" style="28" hidden="1" customWidth="1"/>
    <col min="11" max="11" width="7.76666666666667" style="1" customWidth="1"/>
    <col min="12" max="12" width="9.4" style="1"/>
    <col min="13" max="16384" width="9" style="1"/>
  </cols>
  <sheetData>
    <row r="1" ht="37" customHeight="1" spans="1:11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47"/>
    </row>
    <row r="2" customHeight="1" spans="1:11">
      <c r="A2" s="31" t="s">
        <v>13</v>
      </c>
      <c r="B2" s="32"/>
      <c r="C2" s="33" t="s">
        <v>14</v>
      </c>
      <c r="D2" s="31" t="s">
        <v>15</v>
      </c>
      <c r="E2" s="34"/>
      <c r="F2" s="33" t="s">
        <v>16</v>
      </c>
      <c r="G2" s="33" t="s">
        <v>17</v>
      </c>
      <c r="H2" s="33" t="s">
        <v>18</v>
      </c>
      <c r="I2" s="33"/>
      <c r="J2" s="48" t="s">
        <v>19</v>
      </c>
      <c r="K2" s="33" t="s">
        <v>20</v>
      </c>
    </row>
    <row r="3" customHeight="1" spans="1:11">
      <c r="A3" s="31" t="s">
        <v>21</v>
      </c>
      <c r="B3" s="33">
        <f>E3*0.32</f>
        <v>10.88</v>
      </c>
      <c r="C3" s="33">
        <f>B3*B4</f>
        <v>66.1504</v>
      </c>
      <c r="D3" s="33" t="s">
        <v>21</v>
      </c>
      <c r="E3" s="33">
        <v>34</v>
      </c>
      <c r="F3" s="33">
        <v>0.1</v>
      </c>
      <c r="G3" s="33">
        <f>F3+B3</f>
        <v>10.98</v>
      </c>
      <c r="H3" s="33">
        <f>G3*G4</f>
        <v>67.8564</v>
      </c>
      <c r="I3" s="33"/>
      <c r="J3" s="48">
        <f>E3*172</f>
        <v>5848</v>
      </c>
      <c r="K3" s="33">
        <f>J3*J4</f>
        <v>19111264</v>
      </c>
    </row>
    <row r="4" customHeight="1" spans="1:11">
      <c r="A4" s="31" t="s">
        <v>22</v>
      </c>
      <c r="B4" s="33">
        <f>E4*0.16</f>
        <v>6.08</v>
      </c>
      <c r="C4" s="33"/>
      <c r="D4" s="33" t="s">
        <v>22</v>
      </c>
      <c r="E4" s="33">
        <v>38</v>
      </c>
      <c r="F4" s="33">
        <v>0.1</v>
      </c>
      <c r="G4" s="33">
        <f>F4+B4</f>
        <v>6.18</v>
      </c>
      <c r="H4" s="33"/>
      <c r="I4" s="33"/>
      <c r="J4" s="48">
        <f>E4*86</f>
        <v>3268</v>
      </c>
      <c r="K4" s="33"/>
    </row>
    <row r="5" s="2" customFormat="1" customHeight="1" spans="1:11">
      <c r="A5" s="5" t="s">
        <v>1</v>
      </c>
      <c r="B5" s="35" t="s">
        <v>23</v>
      </c>
      <c r="C5" s="36"/>
      <c r="D5" s="35" t="s">
        <v>24</v>
      </c>
      <c r="E5" s="36"/>
      <c r="F5" s="5" t="s">
        <v>25</v>
      </c>
      <c r="G5" s="5" t="s">
        <v>26</v>
      </c>
      <c r="H5" s="5" t="s">
        <v>27</v>
      </c>
      <c r="I5" s="5" t="s">
        <v>28</v>
      </c>
      <c r="J5" s="21" t="s">
        <v>10</v>
      </c>
      <c r="K5" s="5" t="s">
        <v>4</v>
      </c>
    </row>
    <row r="6" s="2" customFormat="1" customHeight="1" spans="1:11">
      <c r="A6" s="37" t="s">
        <v>29</v>
      </c>
      <c r="B6" s="38"/>
      <c r="C6" s="38"/>
      <c r="D6" s="38"/>
      <c r="E6" s="38"/>
      <c r="F6" s="38"/>
      <c r="G6" s="38"/>
      <c r="H6" s="38"/>
      <c r="I6" s="38"/>
      <c r="J6" s="49"/>
      <c r="K6" s="50"/>
    </row>
    <row r="7" customHeight="1" spans="1:11">
      <c r="A7" s="33">
        <v>1</v>
      </c>
      <c r="B7" s="33" t="s">
        <v>30</v>
      </c>
      <c r="C7" s="33" t="s">
        <v>31</v>
      </c>
      <c r="D7" s="31" t="s">
        <v>32</v>
      </c>
      <c r="E7" s="34"/>
      <c r="F7" s="33"/>
      <c r="G7" s="33">
        <f>C3</f>
        <v>66.1504</v>
      </c>
      <c r="H7" s="33" t="s">
        <v>33</v>
      </c>
      <c r="I7" s="33"/>
      <c r="J7" s="48">
        <f>G7*I7</f>
        <v>0</v>
      </c>
      <c r="K7" s="33"/>
    </row>
    <row r="8" customHeight="1" spans="1:11">
      <c r="A8" s="33">
        <v>2</v>
      </c>
      <c r="B8" s="33"/>
      <c r="C8" s="33" t="s">
        <v>34</v>
      </c>
      <c r="D8" s="31" t="s">
        <v>35</v>
      </c>
      <c r="E8" s="34"/>
      <c r="F8" s="33"/>
      <c r="G8" s="33">
        <v>220</v>
      </c>
      <c r="H8" s="33" t="s">
        <v>36</v>
      </c>
      <c r="I8" s="33"/>
      <c r="J8" s="48">
        <f t="shared" ref="J8:J21" si="0">G8*I8</f>
        <v>0</v>
      </c>
      <c r="K8" s="33"/>
    </row>
    <row r="9" customHeight="1" spans="1:11">
      <c r="A9" s="33">
        <v>3</v>
      </c>
      <c r="B9" s="33"/>
      <c r="C9" s="33" t="s">
        <v>37</v>
      </c>
      <c r="D9" s="31" t="s">
        <v>38</v>
      </c>
      <c r="E9" s="34"/>
      <c r="F9" s="33"/>
      <c r="G9" s="33">
        <v>136</v>
      </c>
      <c r="H9" s="33" t="s">
        <v>39</v>
      </c>
      <c r="I9" s="33"/>
      <c r="J9" s="48">
        <f t="shared" si="0"/>
        <v>0</v>
      </c>
      <c r="K9" s="33"/>
    </row>
    <row r="10" customHeight="1" spans="1:11">
      <c r="A10" s="33">
        <v>4</v>
      </c>
      <c r="B10" s="33"/>
      <c r="C10" s="33" t="s">
        <v>40</v>
      </c>
      <c r="D10" s="31" t="s">
        <v>41</v>
      </c>
      <c r="E10" s="34"/>
      <c r="F10" s="33"/>
      <c r="G10" s="33">
        <f>H3</f>
        <v>67.8564</v>
      </c>
      <c r="H10" s="33" t="s">
        <v>33</v>
      </c>
      <c r="I10" s="33"/>
      <c r="J10" s="48">
        <f t="shared" si="0"/>
        <v>0</v>
      </c>
      <c r="K10" s="24"/>
    </row>
    <row r="11" customHeight="1" spans="1:11">
      <c r="A11" s="33">
        <v>5</v>
      </c>
      <c r="B11" s="33" t="s">
        <v>42</v>
      </c>
      <c r="C11" s="33" t="s">
        <v>43</v>
      </c>
      <c r="D11" s="31" t="s">
        <v>44</v>
      </c>
      <c r="E11" s="34"/>
      <c r="F11" s="33"/>
      <c r="G11" s="33">
        <v>1</v>
      </c>
      <c r="H11" s="33" t="s">
        <v>45</v>
      </c>
      <c r="I11" s="33"/>
      <c r="J11" s="48">
        <f t="shared" si="0"/>
        <v>0</v>
      </c>
      <c r="K11" s="33"/>
    </row>
    <row r="12" customHeight="1" spans="1:11">
      <c r="A12" s="33">
        <v>6</v>
      </c>
      <c r="B12" s="33"/>
      <c r="C12" s="33" t="s">
        <v>46</v>
      </c>
      <c r="D12" s="31" t="s">
        <v>47</v>
      </c>
      <c r="E12" s="34"/>
      <c r="F12" s="33"/>
      <c r="G12" s="33">
        <v>2</v>
      </c>
      <c r="H12" s="33" t="s">
        <v>39</v>
      </c>
      <c r="I12" s="33"/>
      <c r="J12" s="48">
        <f t="shared" si="0"/>
        <v>0</v>
      </c>
      <c r="K12" s="33"/>
    </row>
    <row r="13" customHeight="1" spans="1:11">
      <c r="A13" s="33">
        <v>7</v>
      </c>
      <c r="B13" s="33"/>
      <c r="C13" s="33" t="s">
        <v>48</v>
      </c>
      <c r="D13" s="31" t="s">
        <v>49</v>
      </c>
      <c r="E13" s="34"/>
      <c r="F13" s="33"/>
      <c r="G13" s="33">
        <v>4</v>
      </c>
      <c r="H13" s="33" t="s">
        <v>39</v>
      </c>
      <c r="I13" s="33"/>
      <c r="J13" s="48">
        <f t="shared" si="0"/>
        <v>0</v>
      </c>
      <c r="K13" s="33"/>
    </row>
    <row r="14" customHeight="1" spans="1:11">
      <c r="A14" s="33">
        <v>8</v>
      </c>
      <c r="B14" s="33"/>
      <c r="C14" s="33" t="s">
        <v>50</v>
      </c>
      <c r="D14" s="31" t="s">
        <v>51</v>
      </c>
      <c r="E14" s="34"/>
      <c r="F14" s="33"/>
      <c r="G14" s="33">
        <v>12</v>
      </c>
      <c r="H14" s="33" t="s">
        <v>39</v>
      </c>
      <c r="I14" s="33"/>
      <c r="J14" s="48">
        <f t="shared" si="0"/>
        <v>0</v>
      </c>
      <c r="K14" s="33"/>
    </row>
    <row r="15" customHeight="1" spans="1:11">
      <c r="A15" s="33">
        <v>9</v>
      </c>
      <c r="B15" s="33"/>
      <c r="C15" s="33" t="s">
        <v>52</v>
      </c>
      <c r="D15" s="31" t="s">
        <v>53</v>
      </c>
      <c r="E15" s="34"/>
      <c r="F15" s="33"/>
      <c r="G15" s="33">
        <v>1</v>
      </c>
      <c r="H15" s="33" t="s">
        <v>45</v>
      </c>
      <c r="I15" s="33"/>
      <c r="J15" s="48">
        <f t="shared" si="0"/>
        <v>0</v>
      </c>
      <c r="K15" s="33"/>
    </row>
    <row r="16" customHeight="1" spans="1:11">
      <c r="A16" s="33">
        <v>10</v>
      </c>
      <c r="B16" s="33"/>
      <c r="C16" s="33" t="s">
        <v>54</v>
      </c>
      <c r="D16" s="39" t="s">
        <v>55</v>
      </c>
      <c r="E16" s="39"/>
      <c r="F16" s="33"/>
      <c r="G16" s="33">
        <v>1</v>
      </c>
      <c r="H16" s="33" t="s">
        <v>56</v>
      </c>
      <c r="I16" s="33"/>
      <c r="J16" s="48">
        <f t="shared" si="0"/>
        <v>0</v>
      </c>
      <c r="K16" s="33"/>
    </row>
    <row r="17" customHeight="1" spans="1:11">
      <c r="A17" s="33">
        <v>11</v>
      </c>
      <c r="B17" s="33" t="s">
        <v>57</v>
      </c>
      <c r="C17" s="33" t="s">
        <v>58</v>
      </c>
      <c r="D17" s="31" t="s">
        <v>59</v>
      </c>
      <c r="E17" s="34"/>
      <c r="F17" s="33"/>
      <c r="G17" s="33">
        <f>H3</f>
        <v>67.8564</v>
      </c>
      <c r="H17" s="33" t="s">
        <v>33</v>
      </c>
      <c r="I17" s="33"/>
      <c r="J17" s="48">
        <f t="shared" si="0"/>
        <v>0</v>
      </c>
      <c r="K17" s="33"/>
    </row>
    <row r="18" customHeight="1" spans="1:11">
      <c r="A18" s="33">
        <v>12</v>
      </c>
      <c r="B18" s="33" t="s">
        <v>60</v>
      </c>
      <c r="C18" s="33" t="s">
        <v>61</v>
      </c>
      <c r="D18" s="31" t="s">
        <v>62</v>
      </c>
      <c r="E18" s="34"/>
      <c r="F18" s="33"/>
      <c r="G18" s="33">
        <v>1</v>
      </c>
      <c r="H18" s="33" t="s">
        <v>45</v>
      </c>
      <c r="I18" s="33"/>
      <c r="J18" s="48">
        <f t="shared" si="0"/>
        <v>0</v>
      </c>
      <c r="K18" s="33"/>
    </row>
    <row r="19" customHeight="1" spans="1:11">
      <c r="A19" s="33">
        <v>13</v>
      </c>
      <c r="B19" s="33" t="s">
        <v>63</v>
      </c>
      <c r="C19" s="33" t="s">
        <v>64</v>
      </c>
      <c r="D19" s="31" t="s">
        <v>65</v>
      </c>
      <c r="E19" s="34"/>
      <c r="F19" s="33"/>
      <c r="G19" s="33">
        <v>1</v>
      </c>
      <c r="H19" s="33" t="s">
        <v>45</v>
      </c>
      <c r="I19" s="33"/>
      <c r="J19" s="48">
        <f t="shared" si="0"/>
        <v>0</v>
      </c>
      <c r="K19" s="33"/>
    </row>
    <row r="20" customHeight="1" spans="1:11">
      <c r="A20" s="33">
        <v>14</v>
      </c>
      <c r="B20" s="33" t="s">
        <v>66</v>
      </c>
      <c r="C20" s="33" t="s">
        <v>67</v>
      </c>
      <c r="D20" s="31" t="s">
        <v>68</v>
      </c>
      <c r="E20" s="34"/>
      <c r="F20" s="33"/>
      <c r="G20" s="33">
        <f>H3</f>
        <v>67.8564</v>
      </c>
      <c r="H20" s="33" t="s">
        <v>33</v>
      </c>
      <c r="I20" s="33"/>
      <c r="J20" s="48">
        <f t="shared" si="0"/>
        <v>0</v>
      </c>
      <c r="K20" s="33"/>
    </row>
    <row r="21" customHeight="1" spans="1:11">
      <c r="A21" s="33">
        <v>15</v>
      </c>
      <c r="B21" s="33" t="s">
        <v>69</v>
      </c>
      <c r="C21" s="33" t="s">
        <v>70</v>
      </c>
      <c r="D21" s="31" t="s">
        <v>71</v>
      </c>
      <c r="E21" s="34"/>
      <c r="F21" s="33"/>
      <c r="G21" s="33">
        <v>1</v>
      </c>
      <c r="H21" s="33" t="s">
        <v>72</v>
      </c>
      <c r="I21" s="33"/>
      <c r="J21" s="48">
        <f t="shared" si="0"/>
        <v>0</v>
      </c>
      <c r="K21" s="33" t="s">
        <v>73</v>
      </c>
    </row>
    <row r="22" customHeight="1" spans="1:11">
      <c r="A22" s="31" t="s">
        <v>74</v>
      </c>
      <c r="B22" s="40"/>
      <c r="C22" s="40"/>
      <c r="D22" s="40"/>
      <c r="E22" s="40"/>
      <c r="F22" s="40"/>
      <c r="G22" s="40"/>
      <c r="H22" s="40"/>
      <c r="I22" s="51"/>
      <c r="J22" s="48">
        <f>SUM(J7:J21)</f>
        <v>0</v>
      </c>
      <c r="K22" s="33"/>
    </row>
    <row r="23" customHeight="1" spans="1:11">
      <c r="A23" s="41" t="s">
        <v>75</v>
      </c>
      <c r="B23" s="42"/>
      <c r="C23" s="42"/>
      <c r="D23" s="42"/>
      <c r="E23" s="43"/>
      <c r="F23" s="44" t="s">
        <v>76</v>
      </c>
      <c r="G23" s="44"/>
      <c r="H23" s="44"/>
      <c r="I23" s="44"/>
      <c r="J23" s="48" t="s">
        <v>77</v>
      </c>
      <c r="K23" s="52"/>
    </row>
    <row r="24" customHeight="1" spans="1:11">
      <c r="A24" s="31" t="s">
        <v>13</v>
      </c>
      <c r="B24" s="32"/>
      <c r="C24" s="33" t="s">
        <v>14</v>
      </c>
      <c r="D24" s="31" t="s">
        <v>15</v>
      </c>
      <c r="E24" s="34"/>
      <c r="F24" s="33" t="s">
        <v>16</v>
      </c>
      <c r="G24" s="33" t="s">
        <v>17</v>
      </c>
      <c r="H24" s="33" t="s">
        <v>18</v>
      </c>
      <c r="I24" s="33"/>
      <c r="J24" s="48" t="s">
        <v>19</v>
      </c>
      <c r="K24" s="33" t="s">
        <v>20</v>
      </c>
    </row>
    <row r="25" customHeight="1" spans="1:11">
      <c r="A25" s="31" t="s">
        <v>21</v>
      </c>
      <c r="B25" s="33">
        <f>E25*0.32</f>
        <v>1.92</v>
      </c>
      <c r="C25" s="33">
        <f>B25*B26</f>
        <v>5.5296</v>
      </c>
      <c r="D25" s="33" t="s">
        <v>21</v>
      </c>
      <c r="E25" s="33">
        <v>6</v>
      </c>
      <c r="F25" s="33">
        <v>0.1</v>
      </c>
      <c r="G25" s="33">
        <f>F25+B25</f>
        <v>2.02</v>
      </c>
      <c r="H25" s="33">
        <f>G25*G26</f>
        <v>6.0196</v>
      </c>
      <c r="I25" s="33"/>
      <c r="J25" s="48">
        <f>E25*172</f>
        <v>1032</v>
      </c>
      <c r="K25" s="33">
        <f>J25*J26</f>
        <v>1597536</v>
      </c>
    </row>
    <row r="26" customHeight="1" spans="1:11">
      <c r="A26" s="31" t="s">
        <v>22</v>
      </c>
      <c r="B26" s="33">
        <f>E26*0.16</f>
        <v>2.88</v>
      </c>
      <c r="C26" s="33"/>
      <c r="D26" s="33" t="s">
        <v>22</v>
      </c>
      <c r="E26" s="33">
        <v>18</v>
      </c>
      <c r="F26" s="33">
        <v>0.1</v>
      </c>
      <c r="G26" s="33">
        <f>F26+B26</f>
        <v>2.98</v>
      </c>
      <c r="H26" s="33"/>
      <c r="I26" s="33"/>
      <c r="J26" s="48">
        <f>E26*86</f>
        <v>1548</v>
      </c>
      <c r="K26" s="33"/>
    </row>
    <row r="27" customHeight="1" spans="1:11">
      <c r="A27" s="5" t="s">
        <v>1</v>
      </c>
      <c r="B27" s="35" t="s">
        <v>23</v>
      </c>
      <c r="C27" s="36"/>
      <c r="D27" s="35" t="s">
        <v>24</v>
      </c>
      <c r="E27" s="36"/>
      <c r="F27" s="5" t="s">
        <v>25</v>
      </c>
      <c r="G27" s="5" t="s">
        <v>26</v>
      </c>
      <c r="H27" s="5" t="s">
        <v>27</v>
      </c>
      <c r="I27" s="5" t="s">
        <v>28</v>
      </c>
      <c r="J27" s="21" t="s">
        <v>10</v>
      </c>
      <c r="K27" s="5" t="s">
        <v>4</v>
      </c>
    </row>
    <row r="28" customHeight="1" spans="1:11">
      <c r="A28" s="37" t="s">
        <v>78</v>
      </c>
      <c r="B28" s="38"/>
      <c r="C28" s="38"/>
      <c r="D28" s="38"/>
      <c r="E28" s="38"/>
      <c r="F28" s="38"/>
      <c r="G28" s="38"/>
      <c r="H28" s="38"/>
      <c r="I28" s="38"/>
      <c r="J28" s="49"/>
      <c r="K28" s="50"/>
    </row>
    <row r="29" customHeight="1" spans="1:11">
      <c r="A29" s="33">
        <v>1</v>
      </c>
      <c r="B29" s="33" t="s">
        <v>30</v>
      </c>
      <c r="C29" s="33" t="s">
        <v>31</v>
      </c>
      <c r="D29" s="31" t="s">
        <v>79</v>
      </c>
      <c r="E29" s="34"/>
      <c r="F29" s="33"/>
      <c r="G29" s="33">
        <f>C25</f>
        <v>5.5296</v>
      </c>
      <c r="H29" s="33" t="s">
        <v>33</v>
      </c>
      <c r="I29" s="33"/>
      <c r="J29" s="48">
        <f>G29*I29</f>
        <v>0</v>
      </c>
      <c r="K29" s="33"/>
    </row>
    <row r="30" customHeight="1" spans="1:11">
      <c r="A30" s="33">
        <v>2</v>
      </c>
      <c r="B30" s="33"/>
      <c r="C30" s="33" t="s">
        <v>34</v>
      </c>
      <c r="D30" s="31" t="s">
        <v>35</v>
      </c>
      <c r="E30" s="34"/>
      <c r="F30" s="33"/>
      <c r="G30" s="33">
        <v>27</v>
      </c>
      <c r="H30" s="33" t="s">
        <v>36</v>
      </c>
      <c r="I30" s="33"/>
      <c r="J30" s="48">
        <f t="shared" ref="J30:J35" si="1">G30*I30</f>
        <v>0</v>
      </c>
      <c r="K30" s="33"/>
    </row>
    <row r="31" customHeight="1" spans="1:11">
      <c r="A31" s="33">
        <v>3</v>
      </c>
      <c r="B31" s="33"/>
      <c r="C31" s="33" t="s">
        <v>37</v>
      </c>
      <c r="D31" s="31" t="s">
        <v>38</v>
      </c>
      <c r="E31" s="34"/>
      <c r="F31" s="33"/>
      <c r="G31" s="33">
        <v>12</v>
      </c>
      <c r="H31" s="33" t="s">
        <v>39</v>
      </c>
      <c r="I31" s="33"/>
      <c r="J31" s="48">
        <f t="shared" si="1"/>
        <v>0</v>
      </c>
      <c r="K31" s="33"/>
    </row>
    <row r="32" customHeight="1" spans="1:11">
      <c r="A32" s="33">
        <v>4</v>
      </c>
      <c r="B32" s="33"/>
      <c r="C32" s="33" t="s">
        <v>40</v>
      </c>
      <c r="D32" s="31" t="s">
        <v>41</v>
      </c>
      <c r="E32" s="34"/>
      <c r="F32" s="33"/>
      <c r="G32" s="33">
        <f>H25</f>
        <v>6.0196</v>
      </c>
      <c r="H32" s="33" t="s">
        <v>33</v>
      </c>
      <c r="I32" s="33"/>
      <c r="J32" s="48">
        <f t="shared" si="1"/>
        <v>0</v>
      </c>
      <c r="K32" s="24"/>
    </row>
    <row r="33" customHeight="1" spans="1:11">
      <c r="A33" s="33">
        <v>5</v>
      </c>
      <c r="B33" s="33" t="s">
        <v>57</v>
      </c>
      <c r="C33" s="33" t="s">
        <v>58</v>
      </c>
      <c r="D33" s="31" t="s">
        <v>59</v>
      </c>
      <c r="E33" s="34"/>
      <c r="F33" s="33"/>
      <c r="G33" s="33">
        <f>H25</f>
        <v>6.0196</v>
      </c>
      <c r="H33" s="33" t="s">
        <v>33</v>
      </c>
      <c r="I33" s="33"/>
      <c r="J33" s="48">
        <f t="shared" si="1"/>
        <v>0</v>
      </c>
      <c r="K33" s="33"/>
    </row>
    <row r="34" customHeight="1" spans="1:11">
      <c r="A34" s="33">
        <v>6</v>
      </c>
      <c r="B34" s="33" t="s">
        <v>66</v>
      </c>
      <c r="C34" s="33" t="s">
        <v>67</v>
      </c>
      <c r="D34" s="31" t="s">
        <v>68</v>
      </c>
      <c r="E34" s="34"/>
      <c r="F34" s="33"/>
      <c r="G34" s="33">
        <f>H25</f>
        <v>6.0196</v>
      </c>
      <c r="H34" s="33" t="s">
        <v>33</v>
      </c>
      <c r="I34" s="33"/>
      <c r="J34" s="48">
        <f t="shared" si="1"/>
        <v>0</v>
      </c>
      <c r="K34" s="33"/>
    </row>
    <row r="35" customHeight="1" spans="1:11">
      <c r="A35" s="33">
        <v>7</v>
      </c>
      <c r="B35" s="33" t="s">
        <v>69</v>
      </c>
      <c r="C35" s="33" t="s">
        <v>70</v>
      </c>
      <c r="D35" s="31" t="s">
        <v>80</v>
      </c>
      <c r="E35" s="34"/>
      <c r="F35" s="33"/>
      <c r="G35" s="33">
        <v>1</v>
      </c>
      <c r="H35" s="33" t="s">
        <v>72</v>
      </c>
      <c r="I35" s="33"/>
      <c r="J35" s="48">
        <f t="shared" si="1"/>
        <v>0</v>
      </c>
      <c r="K35" s="33"/>
    </row>
    <row r="36" customHeight="1" spans="1:11">
      <c r="A36" s="31" t="s">
        <v>74</v>
      </c>
      <c r="B36" s="40"/>
      <c r="C36" s="40"/>
      <c r="D36" s="40"/>
      <c r="E36" s="40"/>
      <c r="F36" s="40"/>
      <c r="G36" s="40"/>
      <c r="H36" s="40"/>
      <c r="I36" s="51"/>
      <c r="J36" s="48">
        <f>SUM(J29:J35)</f>
        <v>0</v>
      </c>
      <c r="K36" s="33"/>
    </row>
    <row r="37" customHeight="1" spans="1:11">
      <c r="A37" s="31" t="s">
        <v>81</v>
      </c>
      <c r="B37" s="40"/>
      <c r="C37" s="40"/>
      <c r="D37" s="40"/>
      <c r="E37" s="40"/>
      <c r="F37" s="40"/>
      <c r="G37" s="40"/>
      <c r="H37" s="40"/>
      <c r="I37" s="51"/>
      <c r="J37" s="48">
        <f>J36*2</f>
        <v>0</v>
      </c>
      <c r="K37" s="33"/>
    </row>
    <row r="38" customHeight="1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customHeight="1" spans="1:11">
      <c r="A39" s="45" t="s">
        <v>10</v>
      </c>
      <c r="B39" s="46"/>
      <c r="C39" s="46"/>
      <c r="D39" s="46"/>
      <c r="E39" s="46"/>
      <c r="F39" s="46"/>
      <c r="G39" s="46"/>
      <c r="H39" s="46"/>
      <c r="I39" s="53"/>
      <c r="J39" s="54">
        <f>J37+J22</f>
        <v>0</v>
      </c>
      <c r="K39" s="55" t="s">
        <v>82</v>
      </c>
    </row>
  </sheetData>
  <mergeCells count="51">
    <mergeCell ref="A1:K1"/>
    <mergeCell ref="A2:B2"/>
    <mergeCell ref="D2:E2"/>
    <mergeCell ref="H2:I2"/>
    <mergeCell ref="B5:C5"/>
    <mergeCell ref="D5:E5"/>
    <mergeCell ref="A6:K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I22"/>
    <mergeCell ref="A23:E23"/>
    <mergeCell ref="F23:I23"/>
    <mergeCell ref="J23:K23"/>
    <mergeCell ref="A24:B24"/>
    <mergeCell ref="D24:E24"/>
    <mergeCell ref="H24:I24"/>
    <mergeCell ref="B27:C27"/>
    <mergeCell ref="D27:E27"/>
    <mergeCell ref="A28:K28"/>
    <mergeCell ref="D29:E29"/>
    <mergeCell ref="D30:E30"/>
    <mergeCell ref="D31:E31"/>
    <mergeCell ref="D32:E32"/>
    <mergeCell ref="D33:E33"/>
    <mergeCell ref="D34:E34"/>
    <mergeCell ref="D35:E35"/>
    <mergeCell ref="A36:I36"/>
    <mergeCell ref="A37:I37"/>
    <mergeCell ref="A39:I39"/>
    <mergeCell ref="B7:B10"/>
    <mergeCell ref="B11:B16"/>
    <mergeCell ref="B29:B32"/>
    <mergeCell ref="C3:C4"/>
    <mergeCell ref="C25:C26"/>
    <mergeCell ref="K3:K4"/>
    <mergeCell ref="K25:K26"/>
    <mergeCell ref="H3:I4"/>
    <mergeCell ref="H25:I26"/>
  </mergeCells>
  <pageMargins left="0.75" right="0.75" top="1" bottom="1" header="0.5" footer="0.5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="130" zoomScaleNormal="130" topLeftCell="C9" workbookViewId="0">
      <selection activeCell="O16" sqref="O16"/>
    </sheetView>
  </sheetViews>
  <sheetFormatPr defaultColWidth="9" defaultRowHeight="28" customHeight="1"/>
  <cols>
    <col min="1" max="1" width="7.44166666666667" style="3" customWidth="1"/>
    <col min="2" max="2" width="18.325" style="3" customWidth="1"/>
    <col min="3" max="3" width="9" style="3"/>
    <col min="4" max="4" width="20.1333333333333" style="3" customWidth="1"/>
    <col min="5" max="5" width="46.8583333333333" style="3" customWidth="1"/>
    <col min="6" max="6" width="9" style="3" hidden="1" customWidth="1"/>
    <col min="7" max="8" width="9" style="3"/>
    <col min="9" max="9" width="11.1333333333333" style="3" hidden="1" customWidth="1"/>
    <col min="10" max="10" width="10" style="3" hidden="1" customWidth="1"/>
    <col min="11" max="11" width="9.96666666666667" style="3" customWidth="1"/>
    <col min="12" max="16384" width="9" style="3"/>
  </cols>
  <sheetData>
    <row r="1" customHeight="1" spans="1:11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23</v>
      </c>
      <c r="C2" s="5" t="s">
        <v>84</v>
      </c>
      <c r="D2" s="5" t="s">
        <v>24</v>
      </c>
      <c r="E2" s="5"/>
      <c r="F2" s="5" t="s">
        <v>85</v>
      </c>
      <c r="G2" s="5" t="s">
        <v>26</v>
      </c>
      <c r="H2" s="5" t="s">
        <v>27</v>
      </c>
      <c r="I2" s="5" t="s">
        <v>28</v>
      </c>
      <c r="J2" s="21" t="s">
        <v>10</v>
      </c>
      <c r="K2" s="5" t="s">
        <v>4</v>
      </c>
    </row>
    <row r="3" s="2" customFormat="1" customHeight="1" spans="1:11">
      <c r="A3" s="6" t="s">
        <v>86</v>
      </c>
      <c r="B3" s="6"/>
      <c r="C3" s="6"/>
      <c r="D3" s="6"/>
      <c r="E3" s="6"/>
      <c r="F3" s="6"/>
      <c r="G3" s="6"/>
      <c r="H3" s="6"/>
      <c r="I3" s="6"/>
      <c r="J3" s="22"/>
      <c r="K3" s="6"/>
    </row>
    <row r="4" s="2" customFormat="1" customHeight="1" spans="1:11">
      <c r="A4" s="7" t="s">
        <v>87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customHeight="1" spans="1:11">
      <c r="A5" s="8">
        <v>1</v>
      </c>
      <c r="B5" s="9" t="s">
        <v>88</v>
      </c>
      <c r="C5" s="9"/>
      <c r="D5" s="10" t="s">
        <v>89</v>
      </c>
      <c r="E5" s="10"/>
      <c r="F5" s="11"/>
      <c r="G5" s="11">
        <v>1</v>
      </c>
      <c r="H5" s="9" t="s">
        <v>45</v>
      </c>
      <c r="I5" s="23"/>
      <c r="J5" s="23">
        <f t="shared" ref="J5:J10" si="0">I5*G5</f>
        <v>0</v>
      </c>
      <c r="K5" s="24"/>
    </row>
    <row r="6" customHeight="1" spans="1:11">
      <c r="A6" s="8">
        <v>2</v>
      </c>
      <c r="B6" s="9" t="s">
        <v>90</v>
      </c>
      <c r="C6" s="9"/>
      <c r="D6" s="10" t="s">
        <v>91</v>
      </c>
      <c r="E6" s="10"/>
      <c r="F6" s="11"/>
      <c r="G6" s="12">
        <v>1</v>
      </c>
      <c r="H6" s="9" t="s">
        <v>92</v>
      </c>
      <c r="I6" s="23"/>
      <c r="J6" s="23">
        <f t="shared" si="0"/>
        <v>0</v>
      </c>
      <c r="K6" s="11"/>
    </row>
    <row r="7" customHeight="1" spans="1:11">
      <c r="A7" s="8">
        <v>3</v>
      </c>
      <c r="B7" s="9" t="s">
        <v>93</v>
      </c>
      <c r="C7" s="9"/>
      <c r="D7" s="10" t="s">
        <v>94</v>
      </c>
      <c r="E7" s="10"/>
      <c r="F7" s="11"/>
      <c r="G7" s="12">
        <v>7</v>
      </c>
      <c r="H7" s="9" t="s">
        <v>92</v>
      </c>
      <c r="I7" s="23"/>
      <c r="J7" s="23">
        <f t="shared" si="0"/>
        <v>0</v>
      </c>
      <c r="K7" s="24" t="s">
        <v>95</v>
      </c>
    </row>
    <row r="8" customHeight="1" spans="1:11">
      <c r="A8" s="8">
        <v>4</v>
      </c>
      <c r="B8" s="9" t="s">
        <v>96</v>
      </c>
      <c r="C8" s="9"/>
      <c r="D8" s="10" t="s">
        <v>97</v>
      </c>
      <c r="E8" s="10"/>
      <c r="F8" s="11"/>
      <c r="G8" s="11">
        <v>1</v>
      </c>
      <c r="H8" s="9" t="s">
        <v>45</v>
      </c>
      <c r="I8" s="23"/>
      <c r="J8" s="23">
        <f t="shared" si="0"/>
        <v>0</v>
      </c>
      <c r="K8" s="24"/>
    </row>
    <row r="9" customHeight="1" spans="1:11">
      <c r="A9" s="8">
        <v>5</v>
      </c>
      <c r="B9" s="9" t="s">
        <v>98</v>
      </c>
      <c r="C9" s="9"/>
      <c r="D9" s="10" t="s">
        <v>99</v>
      </c>
      <c r="E9" s="10"/>
      <c r="F9" s="11"/>
      <c r="G9" s="11">
        <v>1</v>
      </c>
      <c r="H9" s="11" t="s">
        <v>56</v>
      </c>
      <c r="I9" s="23"/>
      <c r="J9" s="23">
        <f t="shared" si="0"/>
        <v>0</v>
      </c>
      <c r="K9" s="24"/>
    </row>
    <row r="10" customHeight="1" spans="1:11">
      <c r="A10" s="8">
        <v>6</v>
      </c>
      <c r="B10" s="9" t="s">
        <v>100</v>
      </c>
      <c r="C10" s="9"/>
      <c r="D10" s="10" t="s">
        <v>101</v>
      </c>
      <c r="E10" s="10"/>
      <c r="F10" s="11"/>
      <c r="G10" s="11">
        <v>1</v>
      </c>
      <c r="H10" s="11" t="s">
        <v>56</v>
      </c>
      <c r="I10" s="23"/>
      <c r="J10" s="23">
        <f t="shared" si="0"/>
        <v>0</v>
      </c>
      <c r="K10" s="24" t="s">
        <v>102</v>
      </c>
    </row>
    <row r="11" customHeight="1" spans="1:11">
      <c r="A11" s="13" t="s">
        <v>103</v>
      </c>
      <c r="B11" s="14"/>
      <c r="C11" s="14"/>
      <c r="D11" s="14"/>
      <c r="E11" s="14"/>
      <c r="F11" s="14"/>
      <c r="G11" s="14"/>
      <c r="H11" s="14"/>
      <c r="I11" s="14"/>
      <c r="J11" s="14"/>
      <c r="K11" s="25"/>
    </row>
    <row r="12" customHeight="1" spans="1:11">
      <c r="A12" s="8">
        <v>1</v>
      </c>
      <c r="B12" s="9" t="s">
        <v>104</v>
      </c>
      <c r="C12" s="9"/>
      <c r="D12" s="10" t="s">
        <v>105</v>
      </c>
      <c r="E12" s="10"/>
      <c r="F12" s="11"/>
      <c r="G12" s="11">
        <v>1</v>
      </c>
      <c r="H12" s="11" t="s">
        <v>45</v>
      </c>
      <c r="I12" s="23"/>
      <c r="J12" s="23">
        <f t="shared" ref="J12:J24" si="1">I12*G12</f>
        <v>0</v>
      </c>
      <c r="K12" s="24"/>
    </row>
    <row r="13" ht="35" customHeight="1" spans="1:11">
      <c r="A13" s="8">
        <v>2</v>
      </c>
      <c r="B13" s="11" t="s">
        <v>106</v>
      </c>
      <c r="C13" s="9"/>
      <c r="D13" s="10" t="s">
        <v>107</v>
      </c>
      <c r="E13" s="10"/>
      <c r="F13" s="11"/>
      <c r="G13" s="11">
        <v>1</v>
      </c>
      <c r="H13" s="11" t="s">
        <v>45</v>
      </c>
      <c r="I13" s="23"/>
      <c r="J13" s="23">
        <f t="shared" si="1"/>
        <v>0</v>
      </c>
      <c r="K13" s="24"/>
    </row>
    <row r="14" customHeight="1" spans="1:11">
      <c r="A14" s="8">
        <v>3</v>
      </c>
      <c r="B14" s="9" t="s">
        <v>108</v>
      </c>
      <c r="C14" s="9"/>
      <c r="D14" s="10" t="s">
        <v>109</v>
      </c>
      <c r="E14" s="10"/>
      <c r="F14" s="11"/>
      <c r="G14" s="11">
        <v>1</v>
      </c>
      <c r="H14" s="11" t="s">
        <v>45</v>
      </c>
      <c r="I14" s="23"/>
      <c r="J14" s="23">
        <f t="shared" si="1"/>
        <v>0</v>
      </c>
      <c r="K14" s="24"/>
    </row>
    <row r="15" customHeight="1" spans="1:11">
      <c r="A15" s="8">
        <v>4</v>
      </c>
      <c r="B15" s="9" t="s">
        <v>110</v>
      </c>
      <c r="C15" s="9"/>
      <c r="D15" s="10" t="s">
        <v>111</v>
      </c>
      <c r="E15" s="10"/>
      <c r="F15" s="11"/>
      <c r="G15" s="11">
        <v>12</v>
      </c>
      <c r="H15" s="11" t="s">
        <v>92</v>
      </c>
      <c r="I15" s="23"/>
      <c r="J15" s="23">
        <f t="shared" si="1"/>
        <v>0</v>
      </c>
      <c r="K15" s="24"/>
    </row>
    <row r="16" customHeight="1" spans="1:11">
      <c r="A16" s="8">
        <v>5</v>
      </c>
      <c r="B16" s="9" t="s">
        <v>112</v>
      </c>
      <c r="C16" s="9"/>
      <c r="D16" s="10" t="s">
        <v>113</v>
      </c>
      <c r="E16" s="10"/>
      <c r="F16" s="11"/>
      <c r="G16" s="11">
        <v>12</v>
      </c>
      <c r="H16" s="11" t="s">
        <v>92</v>
      </c>
      <c r="I16" s="23"/>
      <c r="J16" s="23">
        <f t="shared" si="1"/>
        <v>0</v>
      </c>
      <c r="K16" s="24"/>
    </row>
    <row r="17" customHeight="1" spans="1:11">
      <c r="A17" s="8">
        <v>6</v>
      </c>
      <c r="B17" s="9" t="s">
        <v>114</v>
      </c>
      <c r="C17" s="9"/>
      <c r="D17" s="10" t="s">
        <v>115</v>
      </c>
      <c r="E17" s="10"/>
      <c r="F17" s="11"/>
      <c r="G17" s="11">
        <v>4</v>
      </c>
      <c r="H17" s="11" t="s">
        <v>92</v>
      </c>
      <c r="I17" s="23"/>
      <c r="J17" s="23">
        <f t="shared" si="1"/>
        <v>0</v>
      </c>
      <c r="K17" s="24"/>
    </row>
    <row r="18" customHeight="1" spans="1:11">
      <c r="A18" s="8">
        <v>7</v>
      </c>
      <c r="B18" s="9" t="s">
        <v>116</v>
      </c>
      <c r="C18" s="9"/>
      <c r="D18" s="10" t="s">
        <v>117</v>
      </c>
      <c r="E18" s="10"/>
      <c r="F18" s="11"/>
      <c r="G18" s="11">
        <v>4</v>
      </c>
      <c r="H18" s="11" t="s">
        <v>92</v>
      </c>
      <c r="I18" s="23"/>
      <c r="J18" s="23">
        <f t="shared" si="1"/>
        <v>0</v>
      </c>
      <c r="K18" s="24"/>
    </row>
    <row r="19" customHeight="1" spans="1:11">
      <c r="A19" s="8">
        <v>8</v>
      </c>
      <c r="B19" s="9" t="s">
        <v>118</v>
      </c>
      <c r="C19" s="9"/>
      <c r="D19" s="10" t="s">
        <v>119</v>
      </c>
      <c r="E19" s="10"/>
      <c r="F19" s="11"/>
      <c r="G19" s="11">
        <v>3</v>
      </c>
      <c r="H19" s="11" t="s">
        <v>45</v>
      </c>
      <c r="I19" s="23"/>
      <c r="J19" s="23">
        <f t="shared" si="1"/>
        <v>0</v>
      </c>
      <c r="K19" s="24"/>
    </row>
    <row r="20" customHeight="1" spans="1:11">
      <c r="A20" s="8">
        <v>9</v>
      </c>
      <c r="B20" s="9" t="s">
        <v>118</v>
      </c>
      <c r="C20" s="9"/>
      <c r="D20" s="10" t="s">
        <v>119</v>
      </c>
      <c r="E20" s="10"/>
      <c r="F20" s="11"/>
      <c r="G20" s="11">
        <v>1</v>
      </c>
      <c r="H20" s="11" t="s">
        <v>45</v>
      </c>
      <c r="I20" s="23"/>
      <c r="J20" s="23">
        <f t="shared" si="1"/>
        <v>0</v>
      </c>
      <c r="K20" s="24"/>
    </row>
    <row r="21" customHeight="1" spans="1:11">
      <c r="A21" s="8">
        <v>10</v>
      </c>
      <c r="B21" s="9" t="s">
        <v>120</v>
      </c>
      <c r="C21" s="9"/>
      <c r="D21" s="10" t="s">
        <v>121</v>
      </c>
      <c r="E21" s="10"/>
      <c r="F21" s="11"/>
      <c r="G21" s="11">
        <v>1</v>
      </c>
      <c r="H21" s="11" t="s">
        <v>45</v>
      </c>
      <c r="I21" s="23"/>
      <c r="J21" s="23">
        <f t="shared" si="1"/>
        <v>0</v>
      </c>
      <c r="K21" s="24"/>
    </row>
    <row r="22" customHeight="1" spans="1:11">
      <c r="A22" s="8">
        <v>11</v>
      </c>
      <c r="B22" s="9" t="s">
        <v>122</v>
      </c>
      <c r="C22" s="9"/>
      <c r="D22" s="10" t="s">
        <v>123</v>
      </c>
      <c r="E22" s="10"/>
      <c r="F22" s="11"/>
      <c r="G22" s="11">
        <v>2</v>
      </c>
      <c r="H22" s="11" t="s">
        <v>45</v>
      </c>
      <c r="I22" s="23"/>
      <c r="J22" s="23">
        <f t="shared" si="1"/>
        <v>0</v>
      </c>
      <c r="K22" s="24" t="s">
        <v>124</v>
      </c>
    </row>
    <row r="23" customHeight="1" spans="1:11">
      <c r="A23" s="8">
        <v>12</v>
      </c>
      <c r="B23" s="15" t="s">
        <v>125</v>
      </c>
      <c r="C23" s="16"/>
      <c r="D23" s="10" t="s">
        <v>126</v>
      </c>
      <c r="E23" s="10"/>
      <c r="F23" s="11"/>
      <c r="G23" s="11">
        <v>1</v>
      </c>
      <c r="H23" s="11" t="s">
        <v>45</v>
      </c>
      <c r="I23" s="23"/>
      <c r="J23" s="23">
        <f t="shared" si="1"/>
        <v>0</v>
      </c>
      <c r="K23" s="24" t="s">
        <v>127</v>
      </c>
    </row>
    <row r="24" customHeight="1" spans="1:11">
      <c r="A24" s="8">
        <v>13</v>
      </c>
      <c r="B24" s="15" t="s">
        <v>128</v>
      </c>
      <c r="C24" s="15"/>
      <c r="D24" s="10" t="s">
        <v>129</v>
      </c>
      <c r="E24" s="10"/>
      <c r="F24" s="11"/>
      <c r="G24" s="11">
        <v>2</v>
      </c>
      <c r="H24" s="11" t="s">
        <v>56</v>
      </c>
      <c r="I24" s="23"/>
      <c r="J24" s="23">
        <f t="shared" si="1"/>
        <v>0</v>
      </c>
      <c r="K24" s="24" t="s">
        <v>130</v>
      </c>
    </row>
    <row r="25" customHeight="1" spans="1:11">
      <c r="A25" s="13" t="s">
        <v>131</v>
      </c>
      <c r="B25" s="14"/>
      <c r="C25" s="14"/>
      <c r="D25" s="14"/>
      <c r="E25" s="14"/>
      <c r="F25" s="14"/>
      <c r="G25" s="14"/>
      <c r="H25" s="14"/>
      <c r="I25" s="14"/>
      <c r="J25" s="14"/>
      <c r="K25" s="25"/>
    </row>
    <row r="26" customHeight="1" spans="1:11">
      <c r="A26" s="8">
        <v>1</v>
      </c>
      <c r="B26" s="15" t="s">
        <v>132</v>
      </c>
      <c r="C26" s="15"/>
      <c r="D26" s="17" t="s">
        <v>133</v>
      </c>
      <c r="E26" s="17"/>
      <c r="F26" s="15" t="s">
        <v>132</v>
      </c>
      <c r="G26" s="11">
        <v>1</v>
      </c>
      <c r="H26" s="11" t="s">
        <v>45</v>
      </c>
      <c r="I26" s="23"/>
      <c r="J26" s="26">
        <f t="shared" ref="J26:J29" si="2">I26*G26</f>
        <v>0</v>
      </c>
      <c r="K26" s="24" t="s">
        <v>134</v>
      </c>
    </row>
    <row r="27" customHeight="1" spans="1:11">
      <c r="A27" s="8">
        <v>2</v>
      </c>
      <c r="B27" s="15" t="s">
        <v>135</v>
      </c>
      <c r="C27" s="15"/>
      <c r="D27" s="17" t="s">
        <v>136</v>
      </c>
      <c r="E27" s="17"/>
      <c r="F27" s="15" t="s">
        <v>135</v>
      </c>
      <c r="G27" s="11">
        <v>1</v>
      </c>
      <c r="H27" s="11" t="s">
        <v>45</v>
      </c>
      <c r="I27" s="23"/>
      <c r="J27" s="26">
        <f t="shared" si="2"/>
        <v>0</v>
      </c>
      <c r="K27" s="24"/>
    </row>
    <row r="28" customHeight="1" spans="1:11">
      <c r="A28" s="8">
        <v>3</v>
      </c>
      <c r="B28" s="15" t="s">
        <v>137</v>
      </c>
      <c r="C28" s="15"/>
      <c r="D28" s="17" t="s">
        <v>138</v>
      </c>
      <c r="E28" s="17"/>
      <c r="F28" s="15" t="s">
        <v>137</v>
      </c>
      <c r="G28" s="11">
        <v>1</v>
      </c>
      <c r="H28" s="11" t="s">
        <v>45</v>
      </c>
      <c r="I28" s="23"/>
      <c r="J28" s="26">
        <f t="shared" si="2"/>
        <v>0</v>
      </c>
      <c r="K28" s="24"/>
    </row>
    <row r="29" customHeight="1" spans="1:11">
      <c r="A29" s="8">
        <v>4</v>
      </c>
      <c r="B29" s="15" t="s">
        <v>139</v>
      </c>
      <c r="C29" s="15"/>
      <c r="D29" s="17" t="s">
        <v>140</v>
      </c>
      <c r="E29" s="17"/>
      <c r="F29" s="15" t="s">
        <v>139</v>
      </c>
      <c r="G29" s="11">
        <v>1</v>
      </c>
      <c r="H29" s="11" t="s">
        <v>56</v>
      </c>
      <c r="I29" s="23"/>
      <c r="J29" s="26">
        <f t="shared" si="2"/>
        <v>0</v>
      </c>
      <c r="K29" s="24"/>
    </row>
    <row r="30" customHeight="1" spans="1:11">
      <c r="A30" s="13" t="s">
        <v>141</v>
      </c>
      <c r="B30" s="14"/>
      <c r="C30" s="14"/>
      <c r="D30" s="14"/>
      <c r="E30" s="14"/>
      <c r="F30" s="14"/>
      <c r="G30" s="14"/>
      <c r="H30" s="14"/>
      <c r="I30" s="14"/>
      <c r="J30" s="14"/>
      <c r="K30" s="25"/>
    </row>
    <row r="31" customHeight="1" spans="1:11">
      <c r="A31" s="8">
        <v>1</v>
      </c>
      <c r="B31" s="15" t="s">
        <v>142</v>
      </c>
      <c r="C31" s="15" t="s">
        <v>143</v>
      </c>
      <c r="D31" s="18" t="s">
        <v>144</v>
      </c>
      <c r="E31" s="18"/>
      <c r="F31" s="11" t="s">
        <v>145</v>
      </c>
      <c r="G31" s="11">
        <v>4</v>
      </c>
      <c r="H31" s="11" t="s">
        <v>36</v>
      </c>
      <c r="I31" s="23"/>
      <c r="J31" s="26">
        <f t="shared" ref="J31:J43" si="3">G31*I31</f>
        <v>0</v>
      </c>
      <c r="K31" s="24" t="s">
        <v>130</v>
      </c>
    </row>
    <row r="32" customHeight="1" spans="1:11">
      <c r="A32" s="8">
        <v>2</v>
      </c>
      <c r="B32" s="15" t="s">
        <v>146</v>
      </c>
      <c r="C32" s="15" t="s">
        <v>147</v>
      </c>
      <c r="D32" s="18" t="s">
        <v>148</v>
      </c>
      <c r="E32" s="18"/>
      <c r="F32" s="11" t="s">
        <v>145</v>
      </c>
      <c r="G32" s="11">
        <v>20</v>
      </c>
      <c r="H32" s="11" t="s">
        <v>149</v>
      </c>
      <c r="I32" s="23"/>
      <c r="J32" s="26">
        <f t="shared" si="3"/>
        <v>0</v>
      </c>
      <c r="K32" s="24"/>
    </row>
    <row r="33" customHeight="1" spans="1:11">
      <c r="A33" s="8">
        <v>3</v>
      </c>
      <c r="B33" s="19" t="s">
        <v>150</v>
      </c>
      <c r="C33" s="19" t="s">
        <v>151</v>
      </c>
      <c r="D33" s="18" t="s">
        <v>152</v>
      </c>
      <c r="E33" s="18"/>
      <c r="F33" s="11" t="s">
        <v>145</v>
      </c>
      <c r="G33" s="11">
        <v>4</v>
      </c>
      <c r="H33" s="11" t="s">
        <v>149</v>
      </c>
      <c r="I33" s="27"/>
      <c r="J33" s="26">
        <f t="shared" si="3"/>
        <v>0</v>
      </c>
      <c r="K33" s="24"/>
    </row>
    <row r="34" customHeight="1" spans="1:11">
      <c r="A34" s="8">
        <v>4</v>
      </c>
      <c r="B34" s="19" t="s">
        <v>150</v>
      </c>
      <c r="C34" s="19" t="s">
        <v>153</v>
      </c>
      <c r="D34" s="18" t="s">
        <v>154</v>
      </c>
      <c r="E34" s="18"/>
      <c r="F34" s="11" t="s">
        <v>145</v>
      </c>
      <c r="G34" s="12">
        <v>1</v>
      </c>
      <c r="H34" s="12" t="s">
        <v>149</v>
      </c>
      <c r="I34" s="27"/>
      <c r="J34" s="26">
        <f t="shared" si="3"/>
        <v>0</v>
      </c>
      <c r="K34" s="24"/>
    </row>
    <row r="35" customHeight="1" spans="1:11">
      <c r="A35" s="8">
        <v>5</v>
      </c>
      <c r="B35" s="15" t="s">
        <v>155</v>
      </c>
      <c r="C35" s="15"/>
      <c r="D35" s="18" t="s">
        <v>156</v>
      </c>
      <c r="E35" s="18"/>
      <c r="F35" s="11" t="s">
        <v>145</v>
      </c>
      <c r="G35" s="11">
        <v>10</v>
      </c>
      <c r="H35" s="11" t="s">
        <v>56</v>
      </c>
      <c r="I35" s="23"/>
      <c r="J35" s="26">
        <f t="shared" si="3"/>
        <v>0</v>
      </c>
      <c r="K35" s="24"/>
    </row>
    <row r="36" customHeight="1" spans="1:11">
      <c r="A36" s="8">
        <v>6</v>
      </c>
      <c r="B36" s="15" t="s">
        <v>157</v>
      </c>
      <c r="C36" s="15"/>
      <c r="D36" s="18" t="s">
        <v>158</v>
      </c>
      <c r="E36" s="18"/>
      <c r="F36" s="11" t="s">
        <v>145</v>
      </c>
      <c r="G36" s="11">
        <v>10</v>
      </c>
      <c r="H36" s="11" t="s">
        <v>56</v>
      </c>
      <c r="I36" s="23"/>
      <c r="J36" s="26">
        <f t="shared" si="3"/>
        <v>0</v>
      </c>
      <c r="K36" s="24"/>
    </row>
    <row r="37" customHeight="1" spans="1:11">
      <c r="A37" s="8">
        <v>7</v>
      </c>
      <c r="B37" s="15" t="s">
        <v>159</v>
      </c>
      <c r="C37" s="9" t="s">
        <v>160</v>
      </c>
      <c r="D37" s="18" t="s">
        <v>161</v>
      </c>
      <c r="E37" s="18"/>
      <c r="F37" s="11" t="s">
        <v>145</v>
      </c>
      <c r="G37" s="11">
        <v>600</v>
      </c>
      <c r="H37" s="11" t="s">
        <v>162</v>
      </c>
      <c r="I37" s="23"/>
      <c r="J37" s="26">
        <f t="shared" si="3"/>
        <v>0</v>
      </c>
      <c r="K37" s="24"/>
    </row>
    <row r="38" customHeight="1" spans="1:11">
      <c r="A38" s="8">
        <v>8</v>
      </c>
      <c r="B38" s="15" t="s">
        <v>163</v>
      </c>
      <c r="C38" s="15" t="s">
        <v>164</v>
      </c>
      <c r="D38" s="18" t="s">
        <v>165</v>
      </c>
      <c r="E38" s="18"/>
      <c r="F38" s="11" t="s">
        <v>145</v>
      </c>
      <c r="G38" s="11">
        <v>20</v>
      </c>
      <c r="H38" s="11" t="s">
        <v>162</v>
      </c>
      <c r="I38" s="23"/>
      <c r="J38" s="26">
        <f t="shared" si="3"/>
        <v>0</v>
      </c>
      <c r="K38" s="24"/>
    </row>
    <row r="39" customHeight="1" spans="1:11">
      <c r="A39" s="8">
        <v>9</v>
      </c>
      <c r="B39" s="15" t="s">
        <v>166</v>
      </c>
      <c r="C39" s="15" t="s">
        <v>167</v>
      </c>
      <c r="D39" s="18" t="s">
        <v>164</v>
      </c>
      <c r="E39" s="18"/>
      <c r="F39" s="11" t="s">
        <v>145</v>
      </c>
      <c r="G39" s="11"/>
      <c r="H39" s="11" t="s">
        <v>149</v>
      </c>
      <c r="I39" s="23"/>
      <c r="J39" s="26">
        <f t="shared" si="3"/>
        <v>0</v>
      </c>
      <c r="K39" s="24" t="s">
        <v>168</v>
      </c>
    </row>
    <row r="40" customHeight="1" spans="1:11">
      <c r="A40" s="8">
        <v>10</v>
      </c>
      <c r="B40" s="15" t="s">
        <v>169</v>
      </c>
      <c r="C40" s="15" t="s">
        <v>170</v>
      </c>
      <c r="D40" s="18" t="s">
        <v>171</v>
      </c>
      <c r="E40" s="18"/>
      <c r="F40" s="11" t="s">
        <v>145</v>
      </c>
      <c r="G40" s="11">
        <v>50</v>
      </c>
      <c r="H40" s="11" t="s">
        <v>162</v>
      </c>
      <c r="I40" s="23"/>
      <c r="J40" s="26">
        <f t="shared" si="3"/>
        <v>0</v>
      </c>
      <c r="K40" s="24"/>
    </row>
    <row r="41" customHeight="1" spans="1:11">
      <c r="A41" s="8">
        <v>11</v>
      </c>
      <c r="B41" s="15" t="s">
        <v>172</v>
      </c>
      <c r="C41" s="15" t="s">
        <v>173</v>
      </c>
      <c r="D41" s="18" t="s">
        <v>174</v>
      </c>
      <c r="E41" s="18"/>
      <c r="F41" s="11" t="s">
        <v>145</v>
      </c>
      <c r="G41" s="11">
        <v>50</v>
      </c>
      <c r="H41" s="11" t="s">
        <v>162</v>
      </c>
      <c r="I41" s="23"/>
      <c r="J41" s="26">
        <f t="shared" si="3"/>
        <v>0</v>
      </c>
      <c r="K41" s="24"/>
    </row>
    <row r="42" customHeight="1" spans="1:11">
      <c r="A42" s="8">
        <v>12</v>
      </c>
      <c r="B42" s="15" t="s">
        <v>175</v>
      </c>
      <c r="C42" s="20"/>
      <c r="D42" s="18" t="s">
        <v>176</v>
      </c>
      <c r="E42" s="18"/>
      <c r="F42" s="11" t="s">
        <v>145</v>
      </c>
      <c r="G42" s="11">
        <v>1</v>
      </c>
      <c r="H42" s="11" t="s">
        <v>177</v>
      </c>
      <c r="I42" s="23"/>
      <c r="J42" s="26">
        <f t="shared" si="3"/>
        <v>0</v>
      </c>
      <c r="K42" s="24" t="s">
        <v>168</v>
      </c>
    </row>
    <row r="43" customHeight="1" spans="1:11">
      <c r="A43" s="8">
        <v>13</v>
      </c>
      <c r="B43" s="15" t="s">
        <v>178</v>
      </c>
      <c r="C43" s="20" t="s">
        <v>179</v>
      </c>
      <c r="D43" s="18" t="s">
        <v>179</v>
      </c>
      <c r="E43" s="18"/>
      <c r="F43" s="11" t="s">
        <v>179</v>
      </c>
      <c r="G43" s="11">
        <v>1</v>
      </c>
      <c r="H43" s="11" t="s">
        <v>72</v>
      </c>
      <c r="I43" s="23"/>
      <c r="J43" s="26">
        <f t="shared" si="3"/>
        <v>0</v>
      </c>
      <c r="K43" s="24"/>
    </row>
    <row r="44" customHeight="1" spans="1:11">
      <c r="A44" s="8">
        <v>14</v>
      </c>
      <c r="B44" s="8" t="s">
        <v>10</v>
      </c>
      <c r="C44" s="8"/>
      <c r="D44" s="8"/>
      <c r="E44" s="8"/>
      <c r="F44" s="8"/>
      <c r="G44" s="8"/>
      <c r="H44" s="8"/>
      <c r="I44" s="8"/>
      <c r="J44" s="20">
        <f>SUM(J5:J43)</f>
        <v>0</v>
      </c>
      <c r="K44" s="20"/>
    </row>
  </sheetData>
  <mergeCells count="43">
    <mergeCell ref="A1:K1"/>
    <mergeCell ref="D2:E2"/>
    <mergeCell ref="A3:K3"/>
    <mergeCell ref="A4:K4"/>
    <mergeCell ref="D5:E5"/>
    <mergeCell ref="D6:E6"/>
    <mergeCell ref="D7:E7"/>
    <mergeCell ref="D8:E8"/>
    <mergeCell ref="D9:E9"/>
    <mergeCell ref="D10:E10"/>
    <mergeCell ref="A11:K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5:K25"/>
    <mergeCell ref="D26:E26"/>
    <mergeCell ref="D27:E27"/>
    <mergeCell ref="D28:E28"/>
    <mergeCell ref="D29:E29"/>
    <mergeCell ref="A30:K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44:I4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多功能厅P1.86</vt:lpstr>
      <vt:lpstr>多功能厅会议系统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综合部</cp:lastModifiedBy>
  <dcterms:created xsi:type="dcterms:W3CDTF">2023-04-11T17:14:00Z</dcterms:created>
  <dcterms:modified xsi:type="dcterms:W3CDTF">2025-05-22T07:35:54Z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AC742CC73D2947279A3EE082085B1ECA_13</vt:lpwstr>
  </property>
  <property fmtid="{D5CDD505-2E9C-101B-9397-08002B2CF9AE}" pid="3" name="KSOProductBuildVer">
    <vt:lpwstr>2052-12.1.0.21171</vt:lpwstr>
  </property>
</Properties>
</file>