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2" sheetId="5" r:id="rId1"/>
    <sheet name="Sheet1" sheetId="6" r:id="rId2"/>
    <sheet name="老标准厂房防火门" sheetId="7" r:id="rId3"/>
  </sheets>
  <definedNames>
    <definedName name="_xlnm.Print_Area" localSheetId="0">Sheet2!$A$1:$H$13</definedName>
  </definedNames>
  <calcPr calcId="144525"/>
</workbook>
</file>

<file path=xl/sharedStrings.xml><?xml version="1.0" encoding="utf-8"?>
<sst xmlns="http://schemas.openxmlformats.org/spreadsheetml/2006/main" count="84" uniqueCount="62">
  <si>
    <t>高新科创孵化园防洪维修清单
报价单</t>
  </si>
  <si>
    <t xml:space="preserve">报价单位（盖章）：                                           联系人：                                            联系电话：                              </t>
  </si>
  <si>
    <t>序号</t>
  </si>
  <si>
    <t>类别</t>
  </si>
  <si>
    <t>单位</t>
  </si>
  <si>
    <t>数量</t>
  </si>
  <si>
    <t>报价（元）</t>
  </si>
  <si>
    <t>备注</t>
  </si>
  <si>
    <t>单价</t>
  </si>
  <si>
    <t>合价</t>
  </si>
  <si>
    <t>一</t>
  </si>
  <si>
    <t>拟维修内容</t>
  </si>
  <si>
    <t>技术参数</t>
  </si>
  <si>
    <t>沟底开挖</t>
  </si>
  <si>
    <t>长9m*宽0.5m*高0.4m</t>
  </si>
  <si>
    <t>m³</t>
  </si>
  <si>
    <t>m7.5浆砌砖排水沟</t>
  </si>
  <si>
    <t>c20砼沟底：9m*0.5m*0.1m  
m7.5浆砌砖侧墙：9*0.24*0.37*2m       
m10水泥砂浆抹面（单面）：0.37m*9*2m
人行道透水地砖和砼垫层的拆除：0.05*0.5*1m</t>
  </si>
  <si>
    <t>㎡</t>
  </si>
  <si>
    <t>角钢</t>
  </si>
  <si>
    <t>框：25mm*25mm*3mm  长度：19m</t>
  </si>
  <si>
    <t>kg</t>
  </si>
  <si>
    <t>钢筋</t>
  </si>
  <si>
    <t>直径约25mm，间距5cm</t>
  </si>
  <si>
    <t>m</t>
  </si>
  <si>
    <t>砖砌挡水</t>
  </si>
  <si>
    <t xml:space="preserve">3*（长1.5m*高0.5m*宽0.18m）  </t>
  </si>
  <si>
    <r>
      <rPr>
        <sz val="11"/>
        <color theme="1"/>
        <rFont val="方正仿宋_GBK"/>
        <charset val="134"/>
      </rPr>
      <t>m</t>
    </r>
    <r>
      <rPr>
        <sz val="11"/>
        <color theme="1"/>
        <rFont val="宋体"/>
        <charset val="134"/>
      </rPr>
      <t>³</t>
    </r>
  </si>
  <si>
    <t>二</t>
  </si>
  <si>
    <t>合计</t>
  </si>
  <si>
    <r>
      <rPr>
        <sz val="11"/>
        <color theme="1"/>
        <rFont val="方正仿宋_GBK"/>
        <charset val="134"/>
      </rPr>
      <t xml:space="preserve">特别注意：1.含材料、人工、措施、安全文明施工费、机具、利润、税金等全部费用；
             </t>
    </r>
    <r>
      <rPr>
        <b/>
        <sz val="11"/>
        <color theme="1"/>
        <rFont val="方正仿宋_GBK"/>
        <charset val="134"/>
      </rPr>
      <t xml:space="preserve">      </t>
    </r>
    <r>
      <rPr>
        <sz val="11"/>
        <color theme="1"/>
        <rFont val="方正仿宋_GBK"/>
        <charset val="134"/>
      </rPr>
      <t xml:space="preserve"> 2.报价时</t>
    </r>
    <r>
      <rPr>
        <u/>
        <sz val="11"/>
        <color theme="1"/>
        <rFont val="方正仿宋_GBK"/>
        <charset val="134"/>
      </rPr>
      <t>不能超最高限价，并提供报价单、营业执照、身份证复印件并盖鲜章</t>
    </r>
    <r>
      <rPr>
        <sz val="11"/>
        <color theme="1"/>
        <rFont val="方正仿宋_GBK"/>
        <charset val="134"/>
      </rPr>
      <t>。
                     3.报价截止时间：</t>
    </r>
    <r>
      <rPr>
        <u/>
        <sz val="11"/>
        <color theme="1"/>
        <rFont val="方正仿宋_GBK"/>
        <charset val="134"/>
      </rPr>
      <t>2024年7月9日16时在高投集团509会议室</t>
    </r>
    <r>
      <rPr>
        <sz val="11"/>
        <color theme="1"/>
        <rFont val="方正仿宋_GBK"/>
        <charset val="134"/>
      </rPr>
      <t>递交报价资料，注意不要超时。</t>
    </r>
  </si>
  <si>
    <t>老捷力铸造车间第一跨维修清单</t>
  </si>
  <si>
    <t>维修名称</t>
  </si>
  <si>
    <t>做法要求</t>
  </si>
  <si>
    <t>原捷力铸造车间第一跨</t>
  </si>
  <si>
    <t>卷帘门更换</t>
  </si>
  <si>
    <t>要求为：门页为铝合金4管材质壁厚不低于1.0mm，铝合金门轨壁厚不低于1.2mm，全铜芯电动机功率不低于1000瓦；门质保期为1年，电动机质保期为3年，含遥控器。门洞尺寸：高5.373m，宽4.410m（以实际测量为准）</t>
  </si>
  <si>
    <t>扇</t>
  </si>
  <si>
    <t>门洞封堵</t>
  </si>
  <si>
    <t>要求：砖砌封补，砖砌墙面抹灰。门洞尺寸：高3.6m、宽2.6m，1处；高5.373m、宽4.41m，4处；高4.6m、宽4.069m，4处；高4.6m、宽1.86m，1处；高1.25m、宽1.25m，1处；高2.8m、宽2.5m，1处；高2.7m、宽1.75m，1处；高2.5m、宽2.1m，1处。</t>
  </si>
  <si>
    <t>处</t>
  </si>
  <si>
    <t>花窗修补</t>
  </si>
  <si>
    <t>要求：花砖缺失地方用砖砌填补，砖砌墙面抹灰。</t>
  </si>
  <si>
    <t>玻璃窗修补</t>
  </si>
  <si>
    <t>要求：将原损坏的塑钢窗更换为国标塑钢窗（框体和窗框材质壁厚不低于1.4mm+单层钢化玻璃（厚5mm）。</t>
  </si>
  <si>
    <t>落水管更换</t>
  </si>
  <si>
    <t>房外落水管更换，尺寸：约11m</t>
  </si>
  <si>
    <t>根</t>
  </si>
  <si>
    <r>
      <rPr>
        <sz val="11"/>
        <color theme="1"/>
        <rFont val="方正仿宋_GBK"/>
        <charset val="134"/>
      </rPr>
      <t xml:space="preserve">特别注意：1.含材料、人工、措施、安全文明施工费、机具、利润、税金等全部费用；
             </t>
    </r>
    <r>
      <rPr>
        <b/>
        <sz val="11"/>
        <color theme="1"/>
        <rFont val="方正仿宋_GBK"/>
        <charset val="134"/>
      </rPr>
      <t xml:space="preserve">      </t>
    </r>
  </si>
  <si>
    <t>防火门更换维修清单</t>
  </si>
  <si>
    <t>老标准化厂房</t>
  </si>
  <si>
    <t>1楼进户门</t>
  </si>
  <si>
    <t>更换为钢质乙级防火门，单包套，通用锁芯，外开门，洞口以现场实际测量为准。（高2.03m，宽1.77m）</t>
  </si>
  <si>
    <t>楼梯间防火门</t>
  </si>
  <si>
    <t>更换为钢质乙级防火门，单包套，通用锁芯，外开门，洞口以现场实际测量为准。（高2.05m，宽1.18m，共8档）</t>
  </si>
  <si>
    <t>电梯间进户门</t>
  </si>
  <si>
    <t>更换为钢质乙级防火门，单包套，通用锁芯，外开门，洞口以现场实际测量为准。（高2.39m，宽1.88m）</t>
  </si>
  <si>
    <t>电梯间防火门</t>
  </si>
  <si>
    <t>更换为钢质乙级防火门，单包套，通用锁芯，外开门，洞口以现场实际测量为准。（高2.04m，宽1.8m，共4档）</t>
  </si>
  <si>
    <t>合计金额</t>
  </si>
  <si>
    <r>
      <rPr>
        <sz val="11"/>
        <color theme="1"/>
        <rFont val="方正黑体_GBK"/>
        <charset val="134"/>
      </rPr>
      <t>542元/</t>
    </r>
    <r>
      <rPr>
        <sz val="11"/>
        <color theme="1"/>
        <rFont val="SimSun"/>
        <charset val="134"/>
      </rPr>
      <t>㎡</t>
    </r>
  </si>
  <si>
    <t>22856.14元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</si>
</sst>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sz val="12"/>
      <color theme="1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u/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76" fontId="4" fillId="0" borderId="0" xfId="0" applyNumberFormat="1" applyFont="1" applyAlignment="1">
      <alignment horizontal="center" vertical="top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15" zoomScaleNormal="115" topLeftCell="A2" workbookViewId="0">
      <selection activeCell="B6" sqref="B6"/>
    </sheetView>
  </sheetViews>
  <sheetFormatPr defaultColWidth="9" defaultRowHeight="13.5"/>
  <cols>
    <col min="1" max="1" width="6.73333333333333" style="1" customWidth="1"/>
    <col min="2" max="2" width="28.475" style="1" customWidth="1"/>
    <col min="3" max="3" width="37.9333333333333" style="6" customWidth="1"/>
    <col min="4" max="5" width="9.34166666666667" style="1" customWidth="1"/>
    <col min="6" max="7" width="14.125" style="1" customWidth="1"/>
    <col min="8" max="8" width="10.8666666666667" style="8" customWidth="1"/>
    <col min="9" max="9" width="9" style="1"/>
    <col min="10" max="10" width="9.25" style="1"/>
    <col min="11" max="11" width="9" style="1"/>
    <col min="12" max="12" width="12.625" style="1"/>
    <col min="13" max="14" width="9" style="1"/>
    <col min="15" max="15" width="9" style="7"/>
    <col min="16" max="16384" width="9" style="1"/>
  </cols>
  <sheetData>
    <row r="1" s="1" customFormat="1" ht="46" customHeight="1" spans="1:15">
      <c r="A1" s="9" t="s">
        <v>0</v>
      </c>
      <c r="B1" s="9"/>
      <c r="C1" s="10"/>
      <c r="D1" s="11"/>
      <c r="E1" s="11"/>
      <c r="F1" s="11"/>
      <c r="G1" s="11"/>
      <c r="H1" s="9"/>
      <c r="O1" s="7"/>
    </row>
    <row r="2" s="1" customFormat="1" ht="37" customHeight="1" spans="1:15">
      <c r="A2" s="13" t="s">
        <v>1</v>
      </c>
      <c r="B2" s="13"/>
      <c r="C2" s="13"/>
      <c r="D2" s="13"/>
      <c r="E2" s="13"/>
      <c r="F2" s="14"/>
      <c r="G2" s="14"/>
      <c r="H2" s="13"/>
      <c r="O2" s="7"/>
    </row>
    <row r="3" s="2" customFormat="1" ht="28" customHeight="1" spans="1:15">
      <c r="A3" s="16" t="s">
        <v>2</v>
      </c>
      <c r="B3" s="17" t="s">
        <v>3</v>
      </c>
      <c r="C3" s="17"/>
      <c r="D3" s="17" t="s">
        <v>4</v>
      </c>
      <c r="E3" s="17" t="s">
        <v>5</v>
      </c>
      <c r="F3" s="17" t="s">
        <v>6</v>
      </c>
      <c r="G3" s="17"/>
      <c r="H3" s="19" t="s">
        <v>7</v>
      </c>
      <c r="O3" s="39"/>
    </row>
    <row r="4" s="2" customFormat="1" ht="27" customHeight="1" spans="1:15">
      <c r="A4" s="20"/>
      <c r="B4" s="23"/>
      <c r="C4" s="23"/>
      <c r="D4" s="23"/>
      <c r="E4" s="23"/>
      <c r="F4" s="23" t="s">
        <v>8</v>
      </c>
      <c r="G4" s="23" t="s">
        <v>9</v>
      </c>
      <c r="H4" s="43"/>
      <c r="O4" s="39"/>
    </row>
    <row r="5" s="2" customFormat="1" ht="30" customHeight="1" spans="1:15">
      <c r="A5" s="20" t="s">
        <v>10</v>
      </c>
      <c r="B5" s="44" t="s">
        <v>11</v>
      </c>
      <c r="C5" s="23" t="s">
        <v>12</v>
      </c>
      <c r="D5" s="23"/>
      <c r="E5" s="23"/>
      <c r="F5" s="45"/>
      <c r="G5" s="45"/>
      <c r="H5" s="25"/>
      <c r="O5" s="39"/>
    </row>
    <row r="6" s="2" customFormat="1" ht="30" customHeight="1" spans="1:15">
      <c r="A6" s="20">
        <v>1</v>
      </c>
      <c r="B6" s="46" t="s">
        <v>13</v>
      </c>
      <c r="C6" s="46" t="s">
        <v>14</v>
      </c>
      <c r="D6" s="27" t="s">
        <v>15</v>
      </c>
      <c r="E6" s="47">
        <f>9*0.5*0.4</f>
        <v>1.8</v>
      </c>
      <c r="F6" s="45"/>
      <c r="G6" s="48">
        <f>E6*F6</f>
        <v>0</v>
      </c>
      <c r="H6" s="25"/>
      <c r="O6" s="39"/>
    </row>
    <row r="7" s="5" customFormat="1" ht="78" customHeight="1" spans="1:15">
      <c r="A7" s="20">
        <v>2</v>
      </c>
      <c r="B7" s="46" t="s">
        <v>16</v>
      </c>
      <c r="C7" s="46" t="s">
        <v>17</v>
      </c>
      <c r="D7" s="49" t="s">
        <v>18</v>
      </c>
      <c r="E7" s="50">
        <f>9*0.5*0.1+9*0.24*0.37*2+0.37*9*2+0.05*0.5*1</f>
        <v>8.7334</v>
      </c>
      <c r="F7" s="48"/>
      <c r="G7" s="48">
        <f>E7*F7</f>
        <v>0</v>
      </c>
      <c r="H7" s="51"/>
      <c r="O7" s="42"/>
    </row>
    <row r="8" s="5" customFormat="1" ht="30" customHeight="1" spans="1:15">
      <c r="A8" s="20">
        <v>3</v>
      </c>
      <c r="B8" s="46" t="s">
        <v>19</v>
      </c>
      <c r="C8" s="46" t="s">
        <v>20</v>
      </c>
      <c r="D8" s="47" t="s">
        <v>21</v>
      </c>
      <c r="E8" s="50">
        <v>21.28</v>
      </c>
      <c r="F8" s="48">
        <v>12</v>
      </c>
      <c r="G8" s="48">
        <f>E8*F8</f>
        <v>255.36</v>
      </c>
      <c r="H8" s="51"/>
      <c r="O8" s="42"/>
    </row>
    <row r="9" s="5" customFormat="1" ht="30" customHeight="1" spans="1:15">
      <c r="A9" s="20">
        <v>4</v>
      </c>
      <c r="B9" s="46" t="s">
        <v>22</v>
      </c>
      <c r="C9" s="46" t="s">
        <v>23</v>
      </c>
      <c r="D9" s="50" t="s">
        <v>24</v>
      </c>
      <c r="E9" s="50">
        <v>9</v>
      </c>
      <c r="F9" s="48">
        <v>40</v>
      </c>
      <c r="G9" s="48">
        <f>E9*F9</f>
        <v>360</v>
      </c>
      <c r="H9" s="51"/>
      <c r="O9" s="42"/>
    </row>
    <row r="10" s="5" customFormat="1" ht="30" customHeight="1" spans="1:15">
      <c r="A10" s="20">
        <v>5</v>
      </c>
      <c r="B10" s="46" t="s">
        <v>25</v>
      </c>
      <c r="C10" s="46" t="s">
        <v>26</v>
      </c>
      <c r="D10" s="50" t="s">
        <v>27</v>
      </c>
      <c r="E10" s="50">
        <f>1.5*0.5*0.18*3</f>
        <v>0.405</v>
      </c>
      <c r="F10" s="48"/>
      <c r="G10" s="48">
        <f>E10*F10</f>
        <v>0</v>
      </c>
      <c r="H10" s="51"/>
      <c r="O10" s="42"/>
    </row>
    <row r="11" s="4" customFormat="1" ht="30" customHeight="1" spans="1:15">
      <c r="A11" s="20">
        <v>6</v>
      </c>
      <c r="B11" s="52"/>
      <c r="C11" s="53"/>
      <c r="D11" s="53"/>
      <c r="E11" s="54"/>
      <c r="F11" s="54"/>
      <c r="G11" s="54"/>
      <c r="H11" s="55"/>
      <c r="O11" s="41"/>
    </row>
    <row r="12" s="4" customFormat="1" ht="30" customHeight="1" spans="1:15">
      <c r="A12" s="56" t="s">
        <v>28</v>
      </c>
      <c r="B12" s="31" t="s">
        <v>29</v>
      </c>
      <c r="C12" s="32"/>
      <c r="D12" s="32"/>
      <c r="E12" s="33"/>
      <c r="F12" s="33"/>
      <c r="G12" s="33">
        <f>SUM(G6:G10)</f>
        <v>615.36</v>
      </c>
      <c r="H12" s="34"/>
      <c r="O12" s="41"/>
    </row>
    <row r="13" s="5" customFormat="1" ht="57" customHeight="1" spans="1:15">
      <c r="A13" s="35" t="s">
        <v>30</v>
      </c>
      <c r="B13" s="35"/>
      <c r="C13" s="36"/>
      <c r="D13" s="36"/>
      <c r="E13" s="36"/>
      <c r="F13" s="37"/>
      <c r="G13" s="37"/>
      <c r="H13" s="36"/>
      <c r="O13" s="42"/>
    </row>
    <row r="14" s="1" customFormat="1" ht="25" customHeight="1" spans="3:15">
      <c r="C14" s="6"/>
      <c r="H14" s="8"/>
      <c r="O14" s="7"/>
    </row>
    <row r="15" s="1" customFormat="1" ht="25" customHeight="1" spans="3:15">
      <c r="C15" s="6"/>
      <c r="H15" s="8"/>
      <c r="O15" s="7"/>
    </row>
    <row r="16" s="1" customFormat="1" ht="25" customHeight="1" spans="3:15">
      <c r="C16" s="6"/>
      <c r="H16" s="8"/>
      <c r="O16" s="7"/>
    </row>
  </sheetData>
  <mergeCells count="8">
    <mergeCell ref="A1:H1"/>
    <mergeCell ref="A2:H2"/>
    <mergeCell ref="F3:G3"/>
    <mergeCell ref="A13:H13"/>
    <mergeCell ref="A3:A4"/>
    <mergeCell ref="D3:D4"/>
    <mergeCell ref="E3:E4"/>
    <mergeCell ref="B3:C4"/>
  </mergeCells>
  <pageMargins left="0.75" right="0.75" top="0.472222222222222" bottom="0.550694444444444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opLeftCell="A6" workbookViewId="0">
      <selection activeCell="C5" sqref="C5"/>
    </sheetView>
  </sheetViews>
  <sheetFormatPr defaultColWidth="9" defaultRowHeight="13.5"/>
  <cols>
    <col min="1" max="1" width="6.73333333333333" style="1" customWidth="1"/>
    <col min="2" max="2" width="25.875" style="1" customWidth="1"/>
    <col min="3" max="3" width="41.375" style="6" customWidth="1"/>
    <col min="4" max="4" width="9.34166666666667" style="1" customWidth="1"/>
    <col min="5" max="5" width="9.34166666666667" style="7" customWidth="1"/>
    <col min="6" max="6" width="10.8666666666667" style="8" customWidth="1"/>
    <col min="7" max="7" width="9" style="1"/>
    <col min="8" max="8" width="9.25" style="1"/>
    <col min="9" max="9" width="9" style="1"/>
    <col min="10" max="10" width="12.625" style="1"/>
    <col min="11" max="12" width="9" style="1"/>
    <col min="13" max="13" width="9" style="7"/>
    <col min="14" max="16384" width="9" style="1"/>
  </cols>
  <sheetData>
    <row r="1" s="1" customFormat="1" ht="46" customHeight="1" spans="1:13">
      <c r="A1" s="9" t="s">
        <v>31</v>
      </c>
      <c r="B1" s="9"/>
      <c r="C1" s="10"/>
      <c r="D1" s="11"/>
      <c r="E1" s="12"/>
      <c r="F1" s="9"/>
      <c r="M1" s="7"/>
    </row>
    <row r="2" s="1" customFormat="1" ht="37" customHeight="1" spans="1:13">
      <c r="A2" s="13" t="s">
        <v>1</v>
      </c>
      <c r="B2" s="13"/>
      <c r="C2" s="13"/>
      <c r="D2" s="14"/>
      <c r="E2" s="15"/>
      <c r="F2" s="13"/>
      <c r="M2" s="7"/>
    </row>
    <row r="3" s="2" customFormat="1" ht="28" customHeight="1" spans="1:13">
      <c r="A3" s="16" t="s">
        <v>2</v>
      </c>
      <c r="B3" s="17" t="s">
        <v>32</v>
      </c>
      <c r="C3" s="17" t="s">
        <v>33</v>
      </c>
      <c r="D3" s="17" t="s">
        <v>4</v>
      </c>
      <c r="E3" s="18" t="s">
        <v>5</v>
      </c>
      <c r="F3" s="19" t="s">
        <v>7</v>
      </c>
      <c r="M3" s="39"/>
    </row>
    <row r="4" s="2" customFormat="1" ht="59" customHeight="1" spans="1:13">
      <c r="A4" s="20" t="s">
        <v>10</v>
      </c>
      <c r="B4" s="21" t="s">
        <v>34</v>
      </c>
      <c r="C4" s="22"/>
      <c r="D4" s="23"/>
      <c r="E4" s="24"/>
      <c r="F4" s="25"/>
      <c r="M4" s="39"/>
    </row>
    <row r="5" s="3" customFormat="1" ht="96" customHeight="1" spans="1:13">
      <c r="A5" s="26">
        <v>1</v>
      </c>
      <c r="B5" s="22" t="s">
        <v>35</v>
      </c>
      <c r="C5" s="22" t="s">
        <v>36</v>
      </c>
      <c r="D5" s="27" t="s">
        <v>37</v>
      </c>
      <c r="E5" s="28">
        <v>6</v>
      </c>
      <c r="F5" s="29"/>
      <c r="M5" s="40"/>
    </row>
    <row r="6" s="3" customFormat="1" ht="120" customHeight="1" spans="1:13">
      <c r="A6" s="26">
        <v>2</v>
      </c>
      <c r="B6" s="22" t="s">
        <v>38</v>
      </c>
      <c r="C6" s="22" t="s">
        <v>39</v>
      </c>
      <c r="D6" s="27" t="s">
        <v>40</v>
      </c>
      <c r="E6" s="28">
        <v>14</v>
      </c>
      <c r="F6" s="29"/>
      <c r="M6" s="40"/>
    </row>
    <row r="7" s="3" customFormat="1" ht="86" customHeight="1" spans="1:13">
      <c r="A7" s="26">
        <v>3</v>
      </c>
      <c r="B7" s="22" t="s">
        <v>41</v>
      </c>
      <c r="C7" s="22" t="s">
        <v>42</v>
      </c>
      <c r="D7" s="27" t="s">
        <v>18</v>
      </c>
      <c r="E7" s="28">
        <v>67.77</v>
      </c>
      <c r="F7" s="29"/>
      <c r="M7" s="40"/>
    </row>
    <row r="8" s="3" customFormat="1" ht="86" customHeight="1" spans="1:13">
      <c r="A8" s="26">
        <v>4</v>
      </c>
      <c r="B8" s="22" t="s">
        <v>43</v>
      </c>
      <c r="C8" s="22" t="s">
        <v>44</v>
      </c>
      <c r="D8" s="27" t="s">
        <v>37</v>
      </c>
      <c r="E8" s="28">
        <v>16</v>
      </c>
      <c r="F8" s="29"/>
      <c r="M8" s="40"/>
    </row>
    <row r="9" s="3" customFormat="1" ht="86" customHeight="1" spans="1:13">
      <c r="A9" s="26">
        <v>5</v>
      </c>
      <c r="B9" s="22" t="s">
        <v>45</v>
      </c>
      <c r="C9" s="22" t="s">
        <v>46</v>
      </c>
      <c r="D9" s="27" t="s">
        <v>47</v>
      </c>
      <c r="E9" s="28">
        <v>17</v>
      </c>
      <c r="F9" s="29"/>
      <c r="M9" s="40"/>
    </row>
    <row r="10" s="4" customFormat="1" ht="30" customHeight="1" spans="1:13">
      <c r="A10" s="30"/>
      <c r="B10" s="31" t="s">
        <v>29</v>
      </c>
      <c r="C10" s="32"/>
      <c r="D10" s="32"/>
      <c r="E10" s="33"/>
      <c r="F10" s="34"/>
      <c r="M10" s="41"/>
    </row>
    <row r="11" s="5" customFormat="1" ht="57" customHeight="1" spans="1:13">
      <c r="A11" s="35" t="s">
        <v>48</v>
      </c>
      <c r="B11" s="35"/>
      <c r="C11" s="36"/>
      <c r="D11" s="37"/>
      <c r="E11" s="38"/>
      <c r="F11" s="36"/>
      <c r="M11" s="42"/>
    </row>
    <row r="12" s="1" customFormat="1" ht="25" customHeight="1" spans="3:13">
      <c r="C12" s="6"/>
      <c r="E12" s="7"/>
      <c r="F12" s="8"/>
      <c r="M12" s="7"/>
    </row>
    <row r="13" s="1" customFormat="1" ht="25" customHeight="1" spans="3:13">
      <c r="C13" s="6"/>
      <c r="E13" s="7"/>
      <c r="F13" s="8"/>
      <c r="M13" s="7"/>
    </row>
    <row r="14" s="1" customFormat="1" ht="25" customHeight="1" spans="3:13">
      <c r="C14" s="6"/>
      <c r="E14" s="7"/>
      <c r="F14" s="8"/>
      <c r="M14" s="7"/>
    </row>
  </sheetData>
  <mergeCells count="3">
    <mergeCell ref="A1:F1"/>
    <mergeCell ref="A2:F2"/>
    <mergeCell ref="A11:F11"/>
  </mergeCells>
  <pageMargins left="0.75" right="0.75" top="0.472222222222222" bottom="0.629861111111111" header="0.354166666666667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A6" workbookViewId="0">
      <selection activeCell="H8" sqref="H8"/>
    </sheetView>
  </sheetViews>
  <sheetFormatPr defaultColWidth="9" defaultRowHeight="13.5"/>
  <cols>
    <col min="1" max="1" width="6.73333333333333" style="1" customWidth="1"/>
    <col min="2" max="2" width="25.875" style="1" customWidth="1"/>
    <col min="3" max="3" width="41.375" style="6" customWidth="1"/>
    <col min="4" max="4" width="9.34166666666667" style="1" customWidth="1"/>
    <col min="5" max="5" width="9.34166666666667" style="7" customWidth="1"/>
    <col min="6" max="6" width="10.8666666666667" style="8" customWidth="1"/>
    <col min="7" max="7" width="9" style="1"/>
    <col min="8" max="8" width="9.25" style="1"/>
    <col min="9" max="9" width="9" style="1"/>
    <col min="10" max="10" width="12.625" style="1"/>
    <col min="11" max="12" width="9" style="1"/>
    <col min="13" max="13" width="9" style="7"/>
    <col min="14" max="16384" width="9" style="1"/>
  </cols>
  <sheetData>
    <row r="1" s="1" customFormat="1" ht="46" customHeight="1" spans="1:13">
      <c r="A1" s="9" t="s">
        <v>49</v>
      </c>
      <c r="B1" s="9"/>
      <c r="C1" s="10"/>
      <c r="D1" s="11"/>
      <c r="E1" s="12"/>
      <c r="F1" s="9"/>
      <c r="M1" s="7"/>
    </row>
    <row r="2" s="1" customFormat="1" ht="37" customHeight="1" spans="1:13">
      <c r="A2" s="13" t="s">
        <v>1</v>
      </c>
      <c r="B2" s="13"/>
      <c r="C2" s="13"/>
      <c r="D2" s="14"/>
      <c r="E2" s="15"/>
      <c r="F2" s="13"/>
      <c r="M2" s="7"/>
    </row>
    <row r="3" s="2" customFormat="1" ht="28" customHeight="1" spans="1:13">
      <c r="A3" s="16" t="s">
        <v>2</v>
      </c>
      <c r="B3" s="17" t="s">
        <v>32</v>
      </c>
      <c r="C3" s="17" t="s">
        <v>33</v>
      </c>
      <c r="D3" s="17" t="s">
        <v>4</v>
      </c>
      <c r="E3" s="18" t="s">
        <v>5</v>
      </c>
      <c r="F3" s="19" t="s">
        <v>7</v>
      </c>
      <c r="M3" s="39"/>
    </row>
    <row r="4" s="2" customFormat="1" ht="59" customHeight="1" spans="1:13">
      <c r="A4" s="20" t="s">
        <v>10</v>
      </c>
      <c r="B4" s="21" t="s">
        <v>50</v>
      </c>
      <c r="C4" s="22"/>
      <c r="D4" s="23"/>
      <c r="E4" s="24"/>
      <c r="F4" s="25"/>
      <c r="M4" s="39"/>
    </row>
    <row r="5" s="3" customFormat="1" ht="96" customHeight="1" spans="1:13">
      <c r="A5" s="26">
        <v>1</v>
      </c>
      <c r="B5" s="22" t="s">
        <v>51</v>
      </c>
      <c r="C5" s="22" t="s">
        <v>52</v>
      </c>
      <c r="D5" s="27" t="s">
        <v>18</v>
      </c>
      <c r="E5" s="28">
        <v>3.6</v>
      </c>
      <c r="F5" s="29"/>
      <c r="M5" s="40"/>
    </row>
    <row r="6" s="3" customFormat="1" ht="120" customHeight="1" spans="1:13">
      <c r="A6" s="26">
        <v>2</v>
      </c>
      <c r="B6" s="22" t="s">
        <v>53</v>
      </c>
      <c r="C6" s="22" t="s">
        <v>54</v>
      </c>
      <c r="D6" s="27" t="s">
        <v>18</v>
      </c>
      <c r="E6" s="28">
        <v>19.36</v>
      </c>
      <c r="F6" s="29"/>
      <c r="M6" s="40"/>
    </row>
    <row r="7" s="3" customFormat="1" ht="86" customHeight="1" spans="1:13">
      <c r="A7" s="26">
        <v>3</v>
      </c>
      <c r="B7" s="22" t="s">
        <v>55</v>
      </c>
      <c r="C7" s="22" t="s">
        <v>56</v>
      </c>
      <c r="D7" s="27" t="s">
        <v>18</v>
      </c>
      <c r="E7" s="28">
        <v>4.51</v>
      </c>
      <c r="F7" s="29"/>
      <c r="M7" s="40"/>
    </row>
    <row r="8" s="3" customFormat="1" ht="86" customHeight="1" spans="1:13">
      <c r="A8" s="26">
        <v>4</v>
      </c>
      <c r="B8" s="22" t="s">
        <v>57</v>
      </c>
      <c r="C8" s="22" t="s">
        <v>58</v>
      </c>
      <c r="D8" s="27" t="s">
        <v>18</v>
      </c>
      <c r="E8" s="28">
        <v>14.7</v>
      </c>
      <c r="F8" s="29"/>
      <c r="M8" s="40"/>
    </row>
    <row r="9" s="4" customFormat="1" ht="30" customHeight="1" spans="1:13">
      <c r="A9" s="30"/>
      <c r="B9" s="31" t="s">
        <v>59</v>
      </c>
      <c r="C9" s="32"/>
      <c r="D9" s="32" t="s">
        <v>60</v>
      </c>
      <c r="E9" s="33">
        <f>SUM(E5,E6,E7,E8)</f>
        <v>42.17</v>
      </c>
      <c r="F9" s="34" t="s">
        <v>61</v>
      </c>
      <c r="M9" s="41"/>
    </row>
    <row r="10" s="5" customFormat="1" ht="57" customHeight="1" spans="1:13">
      <c r="A10" s="35" t="s">
        <v>48</v>
      </c>
      <c r="B10" s="35"/>
      <c r="C10" s="36"/>
      <c r="D10" s="37"/>
      <c r="E10" s="38"/>
      <c r="F10" s="36"/>
      <c r="M10" s="42"/>
    </row>
    <row r="11" s="1" customFormat="1" ht="25" customHeight="1" spans="3:13">
      <c r="C11" s="6"/>
      <c r="E11" s="7"/>
      <c r="F11" s="8"/>
      <c r="M11" s="7"/>
    </row>
    <row r="12" s="1" customFormat="1" ht="25" customHeight="1" spans="3:13">
      <c r="C12" s="6"/>
      <c r="E12" s="7"/>
      <c r="F12" s="8"/>
      <c r="M12" s="7"/>
    </row>
    <row r="13" s="1" customFormat="1" ht="25" customHeight="1" spans="3:13">
      <c r="C13" s="6"/>
      <c r="E13" s="7"/>
      <c r="F13" s="8"/>
      <c r="M13" s="7"/>
    </row>
  </sheetData>
  <mergeCells count="3">
    <mergeCell ref="A1:F1"/>
    <mergeCell ref="A2:F2"/>
    <mergeCell ref="A10:F10"/>
  </mergeCells>
  <pageMargins left="0.75" right="0.75" top="0.472222222222222" bottom="0.629861111111111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老标准厂房防火门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旎</cp:lastModifiedBy>
  <dcterms:created xsi:type="dcterms:W3CDTF">2023-11-28T02:10:00Z</dcterms:created>
  <dcterms:modified xsi:type="dcterms:W3CDTF">2025-07-11T07:55:15Z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FB618D76268640A98055B1F0A00ABC49_13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