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01应用软件\腾讯\WeChat\xwechat_files\wxid_ogpm78ws9v6921_85cb\msg\file\2025-10\垫江县永安镇2025年石坎村基础设施建设项目-施工图CAD2025.10.24\01道路部分\"/>
    </mc:Choice>
  </mc:AlternateContent>
  <bookViews>
    <workbookView xWindow="0" yWindow="120" windowWidth="22956" windowHeight="9816"/>
  </bookViews>
  <sheets>
    <sheet name="工程量" sheetId="1" r:id="rId1"/>
  </sheets>
  <definedNames>
    <definedName name="_xlnm._FilterDatabase" localSheetId="0" hidden="1">工程量!$A$23:$N$23</definedName>
    <definedName name="_xlnm.Print_Titles" localSheetId="0">工程量!$1:$6</definedName>
  </definedNames>
  <calcPr calcId="162913"/>
</workbook>
</file>

<file path=xl/calcChain.xml><?xml version="1.0" encoding="utf-8"?>
<calcChain xmlns="http://schemas.openxmlformats.org/spreadsheetml/2006/main">
  <c r="I19" i="1" l="1"/>
  <c r="M8" i="1" l="1"/>
  <c r="M9" i="1"/>
  <c r="M10" i="1"/>
  <c r="M11" i="1"/>
  <c r="M12" i="1"/>
  <c r="M13" i="1"/>
  <c r="M14" i="1"/>
  <c r="M15" i="1"/>
  <c r="M16" i="1"/>
  <c r="M17" i="1"/>
  <c r="M18" i="1"/>
  <c r="M19" i="1"/>
  <c r="M7" i="1"/>
  <c r="J8" i="1"/>
  <c r="J9" i="1"/>
  <c r="J10" i="1"/>
  <c r="J11" i="1"/>
  <c r="J12" i="1"/>
  <c r="J13" i="1"/>
  <c r="J14" i="1"/>
  <c r="J15" i="1"/>
  <c r="J16" i="1"/>
  <c r="J17" i="1"/>
  <c r="J18" i="1"/>
  <c r="J19" i="1"/>
  <c r="J7" i="1"/>
  <c r="I27" i="1" l="1"/>
  <c r="J27" i="1" l="1"/>
  <c r="M27" i="1"/>
</calcChain>
</file>

<file path=xl/sharedStrings.xml><?xml version="1.0" encoding="utf-8"?>
<sst xmlns="http://schemas.openxmlformats.org/spreadsheetml/2006/main" count="80" uniqueCount="44">
  <si>
    <t>路 面 主 要 工 程 数 量 表</t>
  </si>
  <si>
    <t>起 迄 桩 号</t>
  </si>
  <si>
    <t>路线
长度</t>
  </si>
  <si>
    <t>位置</t>
  </si>
  <si>
    <t>(m)</t>
  </si>
  <si>
    <t>—</t>
  </si>
  <si>
    <t>（m）</t>
  </si>
  <si>
    <t>Kg</t>
  </si>
  <si>
    <t>合   计</t>
  </si>
  <si>
    <t>钢 筋</t>
    <phoneticPr fontId="2" type="noConversion"/>
  </si>
  <si>
    <t>体积/m³</t>
    <phoneticPr fontId="2" type="noConversion"/>
  </si>
  <si>
    <r>
      <t>面积/m</t>
    </r>
    <r>
      <rPr>
        <vertAlign val="superscript"/>
        <sz val="12"/>
        <rFont val="宋体"/>
        <family val="3"/>
        <charset val="134"/>
      </rPr>
      <t xml:space="preserve">2 </t>
    </r>
  </si>
  <si>
    <t>全路面</t>
    <phoneticPr fontId="2" type="noConversion"/>
  </si>
  <si>
    <t>道路改造</t>
    <phoneticPr fontId="2" type="noConversion"/>
  </si>
  <si>
    <t>类 型</t>
    <phoneticPr fontId="2" type="noConversion"/>
  </si>
  <si>
    <t>结构
代号</t>
    <phoneticPr fontId="2" type="noConversion"/>
  </si>
  <si>
    <t>新建
垫层</t>
    <phoneticPr fontId="2" type="noConversion"/>
  </si>
  <si>
    <t>新 建
水泥砼路面</t>
    <phoneticPr fontId="2" type="noConversion"/>
  </si>
  <si>
    <t>备 注</t>
    <phoneticPr fontId="2" type="noConversion"/>
  </si>
  <si>
    <t>新建</t>
    <phoneticPr fontId="2" type="noConversion"/>
  </si>
  <si>
    <t>新建砼路面</t>
    <phoneticPr fontId="2" type="noConversion"/>
  </si>
  <si>
    <t>砼路面
铣刨、凿毛</t>
    <phoneticPr fontId="2" type="noConversion"/>
  </si>
  <si>
    <t>石油队坝子王明生处</t>
  </si>
  <si>
    <t>薛永胜处</t>
  </si>
  <si>
    <t>杨朝英处</t>
    <phoneticPr fontId="2" type="noConversion"/>
  </si>
  <si>
    <t>朱家湾处</t>
    <phoneticPr fontId="2" type="noConversion"/>
  </si>
  <si>
    <t>谢家湾处</t>
    <phoneticPr fontId="2" type="noConversion"/>
  </si>
  <si>
    <t>夜合湾处</t>
    <phoneticPr fontId="2" type="noConversion"/>
  </si>
  <si>
    <t>细湾处</t>
    <phoneticPr fontId="2" type="noConversion"/>
  </si>
  <si>
    <t>秀才湾处</t>
    <phoneticPr fontId="2" type="noConversion"/>
  </si>
  <si>
    <t>张加元处</t>
    <phoneticPr fontId="2" type="noConversion"/>
  </si>
  <si>
    <t>胡朝洪处</t>
    <phoneticPr fontId="2" type="noConversion"/>
  </si>
  <si>
    <t>胡廷文处</t>
    <phoneticPr fontId="2" type="noConversion"/>
  </si>
  <si>
    <t>张家湾张廷伦处</t>
    <phoneticPr fontId="8" type="noConversion"/>
  </si>
  <si>
    <t>所在村组</t>
    <phoneticPr fontId="2" type="noConversion"/>
  </si>
  <si>
    <t>级配碎石
（厚5cm）</t>
    <phoneticPr fontId="2" type="noConversion"/>
  </si>
  <si>
    <t>C25混凝土
（厚18cm）</t>
    <phoneticPr fontId="2" type="noConversion"/>
  </si>
  <si>
    <t>拱桥沟桥处</t>
    <phoneticPr fontId="2" type="noConversion"/>
  </si>
  <si>
    <t>修复</t>
    <phoneticPr fontId="2" type="noConversion"/>
  </si>
  <si>
    <t>左侧</t>
    <phoneticPr fontId="2" type="noConversion"/>
  </si>
  <si>
    <t>拆除
旧路面结构</t>
    <phoneticPr fontId="2" type="noConversion"/>
  </si>
  <si>
    <t>路面修复</t>
    <phoneticPr fontId="2" type="noConversion"/>
  </si>
  <si>
    <t>路面
宽度</t>
    <phoneticPr fontId="2" type="noConversion"/>
  </si>
  <si>
    <t>序
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</si>
</sst>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\K0\+000.00"/>
    <numFmt numFmtId="177" formatCode="0.0"/>
    <numFmt numFmtId="178" formatCode="\K0\+000&quot;～&quot;"/>
    <numFmt numFmtId="179" formatCode="0.0_);[Red]\(0.0\)"/>
    <numFmt numFmtId="180" formatCode="0.00_);[Red]\(0.00\)"/>
    <numFmt numFmtId="181" formatCode="0.0_ "/>
  </numFmts>
  <fonts count="11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name val="Times New Roman"/>
      <family val="1"/>
    </font>
    <font>
      <vertAlign val="superscript"/>
      <sz val="12"/>
      <name val="宋体"/>
      <family val="3"/>
      <charset val="134"/>
    </font>
    <font>
      <b/>
      <sz val="24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7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8" fontId="1" fillId="0" borderId="7" xfId="0" applyNumberFormat="1" applyFont="1" applyFill="1" applyBorder="1" applyAlignment="1">
      <alignment horizontal="right" vertical="center"/>
    </xf>
    <xf numFmtId="179" fontId="1" fillId="0" borderId="4" xfId="0" applyNumberFormat="1" applyFont="1" applyFill="1" applyBorder="1" applyAlignment="1">
      <alignment horizontal="center" vertical="center"/>
    </xf>
    <xf numFmtId="180" fontId="1" fillId="0" borderId="4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177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vertical="center" wrapText="1"/>
    </xf>
    <xf numFmtId="0" fontId="7" fillId="0" borderId="0" xfId="0" applyFont="1" applyFill="1">
      <alignment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>
      <alignment horizontal="center" vertical="center"/>
    </xf>
    <xf numFmtId="181" fontId="7" fillId="0" borderId="8" xfId="0" applyNumberFormat="1" applyFont="1" applyFill="1" applyBorder="1" applyAlignment="1">
      <alignment horizontal="center" vertical="center"/>
    </xf>
    <xf numFmtId="179" fontId="7" fillId="0" borderId="8" xfId="0" applyNumberFormat="1" applyFont="1" applyFill="1" applyBorder="1" applyAlignment="1">
      <alignment horizontal="center" vertical="center"/>
    </xf>
    <xf numFmtId="180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4" fillId="0" borderId="0" xfId="0" applyFont="1" applyFill="1" applyBorder="1" applyAlignment="1">
      <alignment horizontal="left" vertical="center"/>
    </xf>
    <xf numFmtId="178" fontId="7" fillId="0" borderId="23" xfId="0" applyNumberFormat="1" applyFont="1" applyFill="1" applyBorder="1" applyAlignment="1">
      <alignment horizontal="center" vertical="center"/>
    </xf>
    <xf numFmtId="178" fontId="7" fillId="0" borderId="8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22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177" fontId="1" fillId="0" borderId="12" xfId="0" applyNumberFormat="1" applyFont="1" applyFill="1" applyBorder="1" applyAlignment="1">
      <alignment horizontal="center" vertical="center"/>
    </xf>
    <xf numFmtId="177" fontId="1" fillId="0" borderId="13" xfId="0" applyNumberFormat="1" applyFont="1" applyFill="1" applyBorder="1" applyAlignment="1">
      <alignment horizontal="center" vertical="center"/>
    </xf>
    <xf numFmtId="177" fontId="1" fillId="0" borderId="14" xfId="0" applyNumberFormat="1" applyFont="1" applyFill="1" applyBorder="1" applyAlignment="1">
      <alignment horizontal="center" vertical="center"/>
    </xf>
    <xf numFmtId="176" fontId="1" fillId="0" borderId="16" xfId="0" applyNumberFormat="1" applyFont="1" applyFill="1" applyBorder="1" applyAlignment="1">
      <alignment horizontal="center" vertical="center"/>
    </xf>
    <xf numFmtId="176" fontId="1" fillId="0" borderId="20" xfId="0" applyNumberFormat="1" applyFont="1" applyFill="1" applyBorder="1" applyAlignment="1">
      <alignment horizontal="center" vertical="center"/>
    </xf>
    <xf numFmtId="176" fontId="1" fillId="0" borderId="21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7" fontId="1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77" fontId="1" fillId="0" borderId="11" xfId="0" applyNumberFormat="1" applyFont="1" applyFill="1" applyBorder="1" applyAlignment="1">
      <alignment horizontal="center" vertical="center"/>
    </xf>
    <xf numFmtId="177" fontId="1" fillId="0" borderId="6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</cellXfs>
  <cellStyles count="2">
    <cellStyle name="常规" xfId="0" builtinId="0"/>
    <cellStyle name="常规_防护及排水（B合同段）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85" zoomScaleNormal="85" zoomScaleSheetLayoutView="85" workbookViewId="0">
      <selection activeCell="V16" sqref="V16"/>
    </sheetView>
  </sheetViews>
  <sheetFormatPr defaultColWidth="8.88671875" defaultRowHeight="14.4" x14ac:dyDescent="0.25"/>
  <cols>
    <col min="1" max="1" width="5.33203125" style="1" customWidth="1"/>
    <col min="2" max="2" width="22.6640625" style="1" customWidth="1"/>
    <col min="3" max="3" width="10.44140625" style="1" customWidth="1"/>
    <col min="4" max="4" width="13" style="1" customWidth="1"/>
    <col min="5" max="5" width="7.109375" style="1" hidden="1" customWidth="1"/>
    <col min="6" max="8" width="13.109375" style="1" customWidth="1"/>
    <col min="9" max="10" width="15.33203125" style="1" customWidth="1"/>
    <col min="11" max="11" width="15.33203125" style="1" hidden="1" customWidth="1"/>
    <col min="12" max="13" width="15.33203125" style="1" customWidth="1"/>
    <col min="14" max="14" width="18.77734375" style="1" customWidth="1"/>
    <col min="15" max="17" width="8.88671875" style="1"/>
    <col min="18" max="18" width="9.44140625" style="1" bestFit="1" customWidth="1"/>
    <col min="19" max="16384" width="8.88671875" style="1"/>
  </cols>
  <sheetData>
    <row r="1" spans="1:14" ht="37.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s="17" customFormat="1" ht="10.5" customHeight="1" thickBot="1" x14ac:dyDescent="0.3">
      <c r="A2" s="31"/>
      <c r="B2" s="31"/>
      <c r="C2" s="31"/>
      <c r="D2" s="31"/>
      <c r="E2" s="31"/>
      <c r="F2" s="31"/>
      <c r="G2" s="31"/>
      <c r="H2" s="31"/>
      <c r="I2" s="31"/>
      <c r="J2" s="31"/>
      <c r="K2" s="16"/>
      <c r="L2" s="19"/>
      <c r="M2" s="53"/>
      <c r="N2" s="53"/>
    </row>
    <row r="3" spans="1:14" ht="36" customHeight="1" x14ac:dyDescent="0.25">
      <c r="A3" s="42" t="s">
        <v>43</v>
      </c>
      <c r="B3" s="39" t="s">
        <v>1</v>
      </c>
      <c r="C3" s="32" t="s">
        <v>34</v>
      </c>
      <c r="D3" s="45" t="s">
        <v>2</v>
      </c>
      <c r="E3" s="36" t="s">
        <v>13</v>
      </c>
      <c r="F3" s="37"/>
      <c r="G3" s="37"/>
      <c r="H3" s="38"/>
      <c r="I3" s="49" t="s">
        <v>40</v>
      </c>
      <c r="J3" s="4" t="s">
        <v>17</v>
      </c>
      <c r="K3" s="4" t="s">
        <v>16</v>
      </c>
      <c r="L3" s="47" t="s">
        <v>9</v>
      </c>
      <c r="M3" s="49" t="s">
        <v>21</v>
      </c>
      <c r="N3" s="51" t="s">
        <v>18</v>
      </c>
    </row>
    <row r="4" spans="1:14" ht="52.5" customHeight="1" x14ac:dyDescent="0.25">
      <c r="A4" s="43"/>
      <c r="B4" s="40"/>
      <c r="C4" s="33"/>
      <c r="D4" s="46"/>
      <c r="E4" s="5" t="s">
        <v>15</v>
      </c>
      <c r="F4" s="14" t="s">
        <v>14</v>
      </c>
      <c r="G4" s="5" t="s">
        <v>42</v>
      </c>
      <c r="H4" s="14" t="s">
        <v>3</v>
      </c>
      <c r="I4" s="50"/>
      <c r="J4" s="6" t="s">
        <v>36</v>
      </c>
      <c r="K4" s="6" t="s">
        <v>35</v>
      </c>
      <c r="L4" s="48"/>
      <c r="M4" s="50"/>
      <c r="N4" s="52"/>
    </row>
    <row r="5" spans="1:14" ht="21" customHeight="1" x14ac:dyDescent="0.25">
      <c r="A5" s="44"/>
      <c r="B5" s="41"/>
      <c r="C5" s="34"/>
      <c r="D5" s="14" t="s">
        <v>4</v>
      </c>
      <c r="E5" s="14"/>
      <c r="F5" s="14" t="s">
        <v>5</v>
      </c>
      <c r="G5" s="14" t="s">
        <v>6</v>
      </c>
      <c r="H5" s="14" t="s">
        <v>5</v>
      </c>
      <c r="I5" s="18" t="s">
        <v>10</v>
      </c>
      <c r="J5" s="18" t="s">
        <v>10</v>
      </c>
      <c r="K5" s="18" t="s">
        <v>11</v>
      </c>
      <c r="L5" s="18" t="s">
        <v>7</v>
      </c>
      <c r="M5" s="18" t="s">
        <v>11</v>
      </c>
      <c r="N5" s="52"/>
    </row>
    <row r="6" spans="1:14" ht="17.100000000000001" customHeight="1" x14ac:dyDescent="0.25">
      <c r="A6" s="13">
        <v>1</v>
      </c>
      <c r="B6" s="18">
        <v>2</v>
      </c>
      <c r="C6" s="18">
        <v>3</v>
      </c>
      <c r="D6" s="18">
        <v>4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18">
        <v>9</v>
      </c>
      <c r="K6" s="18">
        <v>10</v>
      </c>
      <c r="L6" s="18">
        <v>10</v>
      </c>
      <c r="M6" s="18">
        <v>11</v>
      </c>
      <c r="N6" s="7">
        <v>12</v>
      </c>
    </row>
    <row r="7" spans="1:14" ht="24" customHeight="1" x14ac:dyDescent="0.25">
      <c r="A7" s="13">
        <v>1</v>
      </c>
      <c r="B7" s="21" t="s">
        <v>22</v>
      </c>
      <c r="C7" s="21">
        <v>2</v>
      </c>
      <c r="D7" s="10">
        <v>65</v>
      </c>
      <c r="E7" s="10"/>
      <c r="F7" s="10" t="s">
        <v>19</v>
      </c>
      <c r="G7" s="10">
        <v>3.5</v>
      </c>
      <c r="H7" s="11" t="s">
        <v>12</v>
      </c>
      <c r="I7" s="11"/>
      <c r="J7" s="11">
        <f>G7*D7*0.18</f>
        <v>40.949999999999996</v>
      </c>
      <c r="K7" s="11"/>
      <c r="L7" s="11"/>
      <c r="M7" s="11">
        <f>D7*G7</f>
        <v>227.5</v>
      </c>
      <c r="N7" s="7" t="s">
        <v>20</v>
      </c>
    </row>
    <row r="8" spans="1:14" ht="24" customHeight="1" x14ac:dyDescent="0.25">
      <c r="A8" s="13">
        <v>2</v>
      </c>
      <c r="B8" s="21" t="s">
        <v>33</v>
      </c>
      <c r="C8" s="21">
        <v>4</v>
      </c>
      <c r="D8" s="10">
        <v>100</v>
      </c>
      <c r="E8" s="10"/>
      <c r="F8" s="10" t="s">
        <v>19</v>
      </c>
      <c r="G8" s="10">
        <v>3.5</v>
      </c>
      <c r="H8" s="11" t="s">
        <v>12</v>
      </c>
      <c r="I8" s="11"/>
      <c r="J8" s="11">
        <f t="shared" ref="J8:J19" si="0">G8*D8*0.18</f>
        <v>63</v>
      </c>
      <c r="K8" s="11"/>
      <c r="L8" s="11"/>
      <c r="M8" s="11">
        <f t="shared" ref="M8:M19" si="1">D8*G8</f>
        <v>350</v>
      </c>
      <c r="N8" s="7" t="s">
        <v>20</v>
      </c>
    </row>
    <row r="9" spans="1:14" ht="24" customHeight="1" x14ac:dyDescent="0.25">
      <c r="A9" s="13">
        <v>3</v>
      </c>
      <c r="B9" s="21" t="s">
        <v>24</v>
      </c>
      <c r="C9" s="21">
        <v>10</v>
      </c>
      <c r="D9" s="10">
        <v>60</v>
      </c>
      <c r="E9" s="10"/>
      <c r="F9" s="10" t="s">
        <v>19</v>
      </c>
      <c r="G9" s="10">
        <v>3.5</v>
      </c>
      <c r="H9" s="11" t="s">
        <v>12</v>
      </c>
      <c r="I9" s="11"/>
      <c r="J9" s="11">
        <f t="shared" si="0"/>
        <v>37.799999999999997</v>
      </c>
      <c r="K9" s="11"/>
      <c r="L9" s="11"/>
      <c r="M9" s="11">
        <f t="shared" si="1"/>
        <v>210</v>
      </c>
      <c r="N9" s="7" t="s">
        <v>20</v>
      </c>
    </row>
    <row r="10" spans="1:14" ht="24" customHeight="1" x14ac:dyDescent="0.25">
      <c r="A10" s="13">
        <v>4</v>
      </c>
      <c r="B10" s="21" t="s">
        <v>25</v>
      </c>
      <c r="C10" s="21">
        <v>6</v>
      </c>
      <c r="D10" s="10">
        <v>30</v>
      </c>
      <c r="E10" s="10"/>
      <c r="F10" s="10" t="s">
        <v>19</v>
      </c>
      <c r="G10" s="10">
        <v>3.5</v>
      </c>
      <c r="H10" s="11" t="s">
        <v>12</v>
      </c>
      <c r="I10" s="11"/>
      <c r="J10" s="11">
        <f t="shared" si="0"/>
        <v>18.899999999999999</v>
      </c>
      <c r="K10" s="11"/>
      <c r="L10" s="11"/>
      <c r="M10" s="11">
        <f t="shared" si="1"/>
        <v>105</v>
      </c>
      <c r="N10" s="7" t="s">
        <v>20</v>
      </c>
    </row>
    <row r="11" spans="1:14" ht="24" customHeight="1" x14ac:dyDescent="0.25">
      <c r="A11" s="13">
        <v>5</v>
      </c>
      <c r="B11" s="21" t="s">
        <v>26</v>
      </c>
      <c r="C11" s="21">
        <v>6</v>
      </c>
      <c r="D11" s="10">
        <v>22</v>
      </c>
      <c r="E11" s="10"/>
      <c r="F11" s="10" t="s">
        <v>19</v>
      </c>
      <c r="G11" s="10">
        <v>3.5</v>
      </c>
      <c r="H11" s="11" t="s">
        <v>12</v>
      </c>
      <c r="I11" s="11"/>
      <c r="J11" s="11">
        <f t="shared" si="0"/>
        <v>13.86</v>
      </c>
      <c r="K11" s="11"/>
      <c r="L11" s="11"/>
      <c r="M11" s="11">
        <f t="shared" si="1"/>
        <v>77</v>
      </c>
      <c r="N11" s="7" t="s">
        <v>20</v>
      </c>
    </row>
    <row r="12" spans="1:14" ht="24" customHeight="1" x14ac:dyDescent="0.25">
      <c r="A12" s="13">
        <v>6</v>
      </c>
      <c r="B12" s="21" t="s">
        <v>23</v>
      </c>
      <c r="C12" s="21">
        <v>6</v>
      </c>
      <c r="D12" s="10">
        <v>22</v>
      </c>
      <c r="E12" s="10"/>
      <c r="F12" s="10" t="s">
        <v>19</v>
      </c>
      <c r="G12" s="10">
        <v>3.5</v>
      </c>
      <c r="H12" s="11" t="s">
        <v>12</v>
      </c>
      <c r="I12" s="11"/>
      <c r="J12" s="11">
        <f t="shared" si="0"/>
        <v>13.86</v>
      </c>
      <c r="K12" s="11"/>
      <c r="L12" s="11"/>
      <c r="M12" s="11">
        <f t="shared" si="1"/>
        <v>77</v>
      </c>
      <c r="N12" s="7" t="s">
        <v>20</v>
      </c>
    </row>
    <row r="13" spans="1:14" ht="24" customHeight="1" x14ac:dyDescent="0.25">
      <c r="A13" s="13">
        <v>7</v>
      </c>
      <c r="B13" s="21" t="s">
        <v>27</v>
      </c>
      <c r="C13" s="21">
        <v>7</v>
      </c>
      <c r="D13" s="10">
        <v>220</v>
      </c>
      <c r="E13" s="10"/>
      <c r="F13" s="10" t="s">
        <v>19</v>
      </c>
      <c r="G13" s="10">
        <v>3.5</v>
      </c>
      <c r="H13" s="11" t="s">
        <v>12</v>
      </c>
      <c r="I13" s="11"/>
      <c r="J13" s="11">
        <f t="shared" si="0"/>
        <v>138.6</v>
      </c>
      <c r="K13" s="11"/>
      <c r="L13" s="11"/>
      <c r="M13" s="11">
        <f t="shared" si="1"/>
        <v>770</v>
      </c>
      <c r="N13" s="7" t="s">
        <v>20</v>
      </c>
    </row>
    <row r="14" spans="1:14" ht="24" customHeight="1" x14ac:dyDescent="0.25">
      <c r="A14" s="13">
        <v>8</v>
      </c>
      <c r="B14" s="21" t="s">
        <v>28</v>
      </c>
      <c r="C14" s="21">
        <v>7</v>
      </c>
      <c r="D14" s="10">
        <v>86</v>
      </c>
      <c r="E14" s="10"/>
      <c r="F14" s="10" t="s">
        <v>19</v>
      </c>
      <c r="G14" s="10">
        <v>3.5</v>
      </c>
      <c r="H14" s="11" t="s">
        <v>12</v>
      </c>
      <c r="I14" s="11"/>
      <c r="J14" s="11">
        <f t="shared" si="0"/>
        <v>54.18</v>
      </c>
      <c r="K14" s="11"/>
      <c r="L14" s="11"/>
      <c r="M14" s="11">
        <f t="shared" si="1"/>
        <v>301</v>
      </c>
      <c r="N14" s="7" t="s">
        <v>20</v>
      </c>
    </row>
    <row r="15" spans="1:14" ht="24" customHeight="1" x14ac:dyDescent="0.25">
      <c r="A15" s="13">
        <v>9</v>
      </c>
      <c r="B15" s="21" t="s">
        <v>29</v>
      </c>
      <c r="C15" s="21">
        <v>8</v>
      </c>
      <c r="D15" s="10">
        <v>65</v>
      </c>
      <c r="E15" s="10"/>
      <c r="F15" s="10" t="s">
        <v>19</v>
      </c>
      <c r="G15" s="10">
        <v>3.5</v>
      </c>
      <c r="H15" s="11" t="s">
        <v>12</v>
      </c>
      <c r="I15" s="11"/>
      <c r="J15" s="11">
        <f t="shared" si="0"/>
        <v>40.949999999999996</v>
      </c>
      <c r="K15" s="11"/>
      <c r="L15" s="11"/>
      <c r="M15" s="11">
        <f t="shared" si="1"/>
        <v>227.5</v>
      </c>
      <c r="N15" s="7" t="s">
        <v>20</v>
      </c>
    </row>
    <row r="16" spans="1:14" ht="24" customHeight="1" x14ac:dyDescent="0.25">
      <c r="A16" s="13">
        <v>10</v>
      </c>
      <c r="B16" s="21" t="s">
        <v>30</v>
      </c>
      <c r="C16" s="21">
        <v>8</v>
      </c>
      <c r="D16" s="10">
        <v>30</v>
      </c>
      <c r="E16" s="10"/>
      <c r="F16" s="10" t="s">
        <v>19</v>
      </c>
      <c r="G16" s="10">
        <v>3.5</v>
      </c>
      <c r="H16" s="11" t="s">
        <v>12</v>
      </c>
      <c r="I16" s="11"/>
      <c r="J16" s="11">
        <f t="shared" si="0"/>
        <v>18.899999999999999</v>
      </c>
      <c r="K16" s="11"/>
      <c r="L16" s="11"/>
      <c r="M16" s="11">
        <f t="shared" si="1"/>
        <v>105</v>
      </c>
      <c r="N16" s="7" t="s">
        <v>20</v>
      </c>
    </row>
    <row r="17" spans="1:15" ht="24" customHeight="1" x14ac:dyDescent="0.25">
      <c r="A17" s="13">
        <v>11</v>
      </c>
      <c r="B17" s="21" t="s">
        <v>31</v>
      </c>
      <c r="C17" s="21">
        <v>8</v>
      </c>
      <c r="D17" s="10">
        <v>25</v>
      </c>
      <c r="E17" s="18"/>
      <c r="F17" s="10" t="s">
        <v>19</v>
      </c>
      <c r="G17" s="10">
        <v>3.5</v>
      </c>
      <c r="H17" s="11" t="s">
        <v>12</v>
      </c>
      <c r="I17" s="11"/>
      <c r="J17" s="11">
        <f t="shared" si="0"/>
        <v>15.75</v>
      </c>
      <c r="K17" s="11"/>
      <c r="L17" s="11"/>
      <c r="M17" s="11">
        <f t="shared" si="1"/>
        <v>87.5</v>
      </c>
      <c r="N17" s="7" t="s">
        <v>20</v>
      </c>
    </row>
    <row r="18" spans="1:15" ht="24" customHeight="1" x14ac:dyDescent="0.25">
      <c r="A18" s="13">
        <v>12</v>
      </c>
      <c r="B18" s="21" t="s">
        <v>32</v>
      </c>
      <c r="C18" s="21">
        <v>8</v>
      </c>
      <c r="D18" s="10">
        <v>20</v>
      </c>
      <c r="E18" s="10"/>
      <c r="F18" s="10" t="s">
        <v>19</v>
      </c>
      <c r="G18" s="10">
        <v>3.5</v>
      </c>
      <c r="H18" s="11" t="s">
        <v>12</v>
      </c>
      <c r="I18" s="11"/>
      <c r="J18" s="11">
        <f t="shared" si="0"/>
        <v>12.6</v>
      </c>
      <c r="K18" s="11"/>
      <c r="L18" s="11"/>
      <c r="M18" s="11">
        <f t="shared" si="1"/>
        <v>70</v>
      </c>
      <c r="N18" s="7" t="s">
        <v>20</v>
      </c>
    </row>
    <row r="19" spans="1:15" ht="24" customHeight="1" x14ac:dyDescent="0.25">
      <c r="A19" s="13">
        <v>13</v>
      </c>
      <c r="B19" s="21" t="s">
        <v>37</v>
      </c>
      <c r="C19" s="21">
        <v>10</v>
      </c>
      <c r="D19" s="10">
        <v>16</v>
      </c>
      <c r="E19" s="10"/>
      <c r="F19" s="10" t="s">
        <v>38</v>
      </c>
      <c r="G19" s="10">
        <v>1.5</v>
      </c>
      <c r="H19" s="11" t="s">
        <v>39</v>
      </c>
      <c r="I19" s="11">
        <f>D19*G19*0.18+2.8*0.25*1.5+0.6*0.3*1.5*2</f>
        <v>5.91</v>
      </c>
      <c r="J19" s="11">
        <f t="shared" si="0"/>
        <v>4.32</v>
      </c>
      <c r="K19" s="11"/>
      <c r="L19" s="11"/>
      <c r="M19" s="11">
        <f t="shared" si="1"/>
        <v>24</v>
      </c>
      <c r="N19" s="7" t="s">
        <v>41</v>
      </c>
    </row>
    <row r="20" spans="1:15" ht="24" customHeight="1" x14ac:dyDescent="0.25">
      <c r="A20" s="13"/>
      <c r="B20" s="9"/>
      <c r="C20" s="9"/>
      <c r="D20" s="10"/>
      <c r="E20" s="10"/>
      <c r="F20" s="10"/>
      <c r="G20" s="10"/>
      <c r="H20" s="11"/>
      <c r="I20" s="11"/>
      <c r="J20" s="11"/>
      <c r="K20" s="11"/>
      <c r="L20" s="11"/>
      <c r="M20" s="11"/>
      <c r="N20" s="7"/>
    </row>
    <row r="21" spans="1:15" ht="24" customHeight="1" x14ac:dyDescent="0.25">
      <c r="A21" s="13"/>
      <c r="B21" s="9"/>
      <c r="C21" s="9"/>
      <c r="D21" s="10"/>
      <c r="E21" s="10"/>
      <c r="F21" s="10"/>
      <c r="G21" s="10"/>
      <c r="H21" s="11"/>
      <c r="I21" s="11"/>
      <c r="J21" s="11"/>
      <c r="K21" s="11"/>
      <c r="L21" s="11"/>
      <c r="M21" s="11"/>
      <c r="N21" s="7"/>
    </row>
    <row r="22" spans="1:15" ht="24" customHeight="1" x14ac:dyDescent="0.25">
      <c r="A22" s="13"/>
      <c r="B22" s="9"/>
      <c r="C22" s="9"/>
      <c r="D22" s="10"/>
      <c r="E22" s="10"/>
      <c r="F22" s="10"/>
      <c r="G22" s="10"/>
      <c r="H22" s="11"/>
      <c r="I22" s="11"/>
      <c r="J22" s="11"/>
      <c r="K22" s="11"/>
      <c r="L22" s="11"/>
      <c r="M22" s="11"/>
      <c r="N22" s="7"/>
    </row>
    <row r="23" spans="1:15" ht="24" customHeight="1" x14ac:dyDescent="0.25">
      <c r="A23" s="13"/>
      <c r="B23" s="9"/>
      <c r="C23" s="9"/>
      <c r="D23" s="10"/>
      <c r="E23" s="10"/>
      <c r="F23" s="10"/>
      <c r="G23" s="10"/>
      <c r="H23" s="11"/>
      <c r="I23" s="11"/>
      <c r="J23" s="11"/>
      <c r="K23" s="11"/>
      <c r="L23" s="11"/>
      <c r="M23" s="11"/>
      <c r="N23" s="7"/>
    </row>
    <row r="24" spans="1:15" ht="24" customHeight="1" x14ac:dyDescent="0.25">
      <c r="A24" s="13"/>
      <c r="B24" s="9"/>
      <c r="C24" s="9"/>
      <c r="D24" s="10"/>
      <c r="E24" s="10"/>
      <c r="F24" s="10"/>
      <c r="G24" s="10"/>
      <c r="H24" s="11"/>
      <c r="I24" s="11"/>
      <c r="J24" s="11"/>
      <c r="K24" s="11"/>
      <c r="L24" s="11"/>
      <c r="M24" s="11"/>
      <c r="N24" s="7"/>
    </row>
    <row r="25" spans="1:15" ht="24" customHeight="1" x14ac:dyDescent="0.25">
      <c r="A25" s="13"/>
      <c r="B25" s="9"/>
      <c r="C25" s="9"/>
      <c r="D25" s="10"/>
      <c r="E25" s="10"/>
      <c r="F25" s="10"/>
      <c r="G25" s="10"/>
      <c r="H25" s="11"/>
      <c r="I25" s="11"/>
      <c r="J25" s="11"/>
      <c r="K25" s="11"/>
      <c r="L25" s="11"/>
      <c r="M25" s="11"/>
      <c r="N25" s="7"/>
    </row>
    <row r="26" spans="1:15" ht="24" customHeight="1" x14ac:dyDescent="0.25">
      <c r="A26" s="13"/>
      <c r="B26" s="9"/>
      <c r="C26" s="9"/>
      <c r="D26" s="10"/>
      <c r="E26" s="10"/>
      <c r="F26" s="10"/>
      <c r="G26" s="10"/>
      <c r="H26" s="11"/>
      <c r="I26" s="11"/>
      <c r="J26" s="11"/>
      <c r="K26" s="11"/>
      <c r="L26" s="11"/>
      <c r="M26" s="11"/>
      <c r="N26" s="7"/>
    </row>
    <row r="27" spans="1:15" s="27" customFormat="1" ht="24" customHeight="1" thickBot="1" x14ac:dyDescent="0.3">
      <c r="A27" s="29" t="s">
        <v>8</v>
      </c>
      <c r="B27" s="30"/>
      <c r="C27" s="22"/>
      <c r="D27" s="23"/>
      <c r="E27" s="24"/>
      <c r="F27" s="24"/>
      <c r="G27" s="24"/>
      <c r="H27" s="25"/>
      <c r="I27" s="25">
        <f>SUM(I7:I26)</f>
        <v>5.91</v>
      </c>
      <c r="J27" s="25">
        <f>SUM(J7:J26)</f>
        <v>473.67</v>
      </c>
      <c r="K27" s="25"/>
      <c r="L27" s="25"/>
      <c r="M27" s="25">
        <f>SUM(M7:M26)</f>
        <v>2631.5</v>
      </c>
      <c r="N27" s="26"/>
    </row>
    <row r="28" spans="1:15" s="2" customFormat="1" ht="34.5" customHeight="1" x14ac:dyDescent="0.25">
      <c r="A28" s="28"/>
      <c r="B28" s="28"/>
      <c r="C28" s="20"/>
      <c r="D28" s="3"/>
      <c r="I28" s="12"/>
      <c r="J28" s="12"/>
      <c r="K28" s="12"/>
      <c r="N28" s="15"/>
      <c r="O28" s="8"/>
    </row>
    <row r="29" spans="1:15" ht="10.5" customHeight="1" x14ac:dyDescent="0.25"/>
    <row r="30" spans="1:15" ht="18.899999999999999" customHeight="1" x14ac:dyDescent="0.25"/>
    <row r="31" spans="1:15" ht="18.899999999999999" customHeight="1" x14ac:dyDescent="0.25"/>
    <row r="32" spans="1:15" ht="18.899999999999999" customHeight="1" x14ac:dyDescent="0.25"/>
  </sheetData>
  <mergeCells count="14">
    <mergeCell ref="A28:B28"/>
    <mergeCell ref="A27:B27"/>
    <mergeCell ref="A2:J2"/>
    <mergeCell ref="C3:C5"/>
    <mergeCell ref="A1:N1"/>
    <mergeCell ref="E3:H3"/>
    <mergeCell ref="B3:B5"/>
    <mergeCell ref="A3:A5"/>
    <mergeCell ref="D3:D4"/>
    <mergeCell ref="L3:L4"/>
    <mergeCell ref="M3:M4"/>
    <mergeCell ref="N3:N5"/>
    <mergeCell ref="M2:N2"/>
    <mergeCell ref="I3:I4"/>
  </mergeCells>
  <phoneticPr fontId="2" type="noConversion"/>
  <printOptions horizontalCentered="1" verticalCentered="1"/>
  <pageMargins left="0.78740157480314965" right="0.39370078740157483" top="0.59055118110236227" bottom="0.59055118110236227" header="0.39370078740157483" footer="0.43307086614173229"/>
  <pageSetup paperSize="8" fitToHeight="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工程量</vt:lpstr>
      <vt:lpstr>工程量!Print_Titles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任凯</dc:creator>
  <cp:lastModifiedBy>Windows 用户</cp:lastModifiedBy>
  <cp:lastPrinted>2023-07-06T06:38:46Z</cp:lastPrinted>
  <dcterms:created xsi:type="dcterms:W3CDTF">2018-03-21T09:55:33Z</dcterms:created>
  <dcterms:modified xsi:type="dcterms:W3CDTF">2025-10-25T00:53:28Z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