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80" activeTab="2"/>
  </bookViews>
  <sheets>
    <sheet name="封-3 招标总价" sheetId="1" r:id="rId1"/>
    <sheet name="表-01 工程计价总说明" sheetId="2" r:id="rId2"/>
    <sheet name="表-04 单位工程招标限价汇总表" sheetId="3" r:id="rId3"/>
    <sheet name="表-09 分部分项工程项目清单计价表" sheetId="4" r:id="rId4"/>
    <sheet name="表-11-1 暂列金额明细表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<sst xmlns="http://schemas.openxmlformats.org/spreadsheetml/2006/main" count="189" uniqueCount="94">
  <si>
    <t>封-3</t>
  </si>
  <si>
    <t>垫江县城区河流清漂及垃圾清理项目</t>
  </si>
  <si>
    <t>工程</t>
  </si>
  <si>
    <t>招标总价</t>
  </si>
  <si>
    <t>招     标    人：</t>
  </si>
  <si>
    <t>垫江县水利管理站</t>
  </si>
  <si>
    <t>投标总价（小写）：</t>
  </si>
  <si>
    <t xml:space="preserve">        （大写）：</t>
  </si>
  <si>
    <t>肆拾柒万玖仟伍佰叁拾叁元叁角捌分</t>
  </si>
  <si>
    <t>投  标  人：</t>
  </si>
  <si>
    <t>(单位盖章)</t>
  </si>
  <si>
    <t>法定代表人
或其授权人：</t>
  </si>
  <si>
    <t>(签字或盖章)</t>
  </si>
  <si>
    <t>编  制  人：</t>
  </si>
  <si>
    <t>(造价人员签字盖专用章)</t>
  </si>
  <si>
    <t xml:space="preserve">   编制时间：      年    月    日</t>
  </si>
  <si>
    <t>表-01</t>
  </si>
  <si>
    <t>工程计价总说明</t>
  </si>
  <si>
    <t>工程名称：垫江县城区河流清漂及垃圾清理项目</t>
  </si>
  <si>
    <t>第  1  页  共  1  页</t>
  </si>
  <si>
    <t>编制依据：
（1）根据施工设计图纸。
（2）《重庆市建筑工程计价定额》（CQJZDE-2018）、《重庆市市政工程计价定额》（CQSZDE-2018）、。
（3）《重庆市建设工程费用定额》（CQFYDE-2018）。
（4）（GB50500-2013）《建设工程工程量清单计价规范》、（CQJJGZ-2013）《重庆市建设工程工程量清单计价规则、（CQJJGZ-2013）《重庆市建设工程工程量清单计价规则》、《通用安装工程工程量计价规范》（GB50856—2013）。</t>
  </si>
  <si>
    <t>表-04</t>
  </si>
  <si>
    <t>单位工程招标限价汇总表</t>
  </si>
  <si>
    <t>序号</t>
  </si>
  <si>
    <t>汇总内容</t>
  </si>
  <si>
    <t>金额(元)</t>
  </si>
  <si>
    <t>其中：暂估价(元)</t>
  </si>
  <si>
    <t>1</t>
  </si>
  <si>
    <t>分部分项工程费</t>
  </si>
  <si>
    <t>1.1</t>
  </si>
  <si>
    <t>D河段1：中子沟</t>
  </si>
  <si>
    <t>1.2</t>
  </si>
  <si>
    <t>河段2：坛子沟</t>
  </si>
  <si>
    <t>1.3</t>
  </si>
  <si>
    <t>河段3：盐井沟</t>
  </si>
  <si>
    <t>2</t>
  </si>
  <si>
    <t>措施项目费</t>
  </si>
  <si>
    <t>－</t>
  </si>
  <si>
    <t>投标报价合计=1+2+3+4+5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</si>
  <si>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</si>
  <si>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表-09</t>
  </si>
  <si>
    <t>分部分项工程项目清单计价表</t>
  </si>
  <si>
    <t>第  1  页  共  6  页</t>
  </si>
  <si>
    <t>项目编码</t>
  </si>
  <si>
    <t>项目名称</t>
  </si>
  <si>
    <t>项目特征</t>
  </si>
  <si>
    <t>计量单位</t>
  </si>
  <si>
    <t>工程量</t>
  </si>
  <si>
    <t>金额（元）</t>
  </si>
  <si>
    <t>综合单价</t>
  </si>
  <si>
    <t>合价</t>
  </si>
  <si>
    <t>其中:暂估价</t>
  </si>
  <si>
    <t>D</t>
  </si>
  <si>
    <t>河段1：中子沟</t>
  </si>
  <si>
    <t>040101005001</t>
  </si>
  <si>
    <t>机械清漂及清冲积物、沉积物、垃圾</t>
  </si>
  <si>
    <r>
      <rPr>
        <sz val="9"/>
        <rFont val="宋体"/>
        <charset val="134"/>
      </rPr>
      <t>[项目特征]
1.挖掘深度:综合
2.方式:机械挖，机械吊运、弃料
3.运距:25km
4.转运：含挖方点及弃置点一次和多次转运
5.</t>
    </r>
    <r>
      <rPr>
        <sz val="9"/>
        <rFont val="宋体"/>
        <charset val="134"/>
      </rPr>
      <t>.</t>
    </r>
    <r>
      <rPr>
        <sz val="9"/>
        <rFont val="宋体"/>
        <charset val="134"/>
      </rPr>
      <t>此全费用综合单价</t>
    </r>
    <r>
      <rPr>
        <sz val="9"/>
        <rFont val="宋体"/>
        <charset val="134"/>
      </rPr>
      <t>:</t>
    </r>
    <r>
      <rPr>
        <sz val="9"/>
        <rFont val="宋体"/>
        <charset val="134"/>
      </rPr>
      <t xml:space="preserve">此全费用单价含施工通风、有毒气体检测、施工防毒等含必要安全措施内容及冲积物和沉积物等运至弃置点（含转运、渣场费等），包含但不限于建设工程人工费、材料费、施工机具使用费、企业管理费、利润、风险费、措施项目费（含组织措施费、安全文明施工费、建设工程竣工档案编制费）、规费、税金、工程相关施工手续的办理审批、施工、管理、保险以及政策性文件规定等所有费用
</t>
    </r>
    <r>
      <rPr>
        <sz val="9"/>
        <rFont val="宋体"/>
        <charset val="134"/>
      </rPr>
      <t>[</t>
    </r>
    <r>
      <rPr>
        <sz val="9"/>
        <rFont val="宋体"/>
        <charset val="134"/>
      </rPr>
      <t>工作内容</t>
    </r>
    <r>
      <rPr>
        <sz val="9"/>
        <rFont val="宋体"/>
        <charset val="134"/>
      </rPr>
      <t>]
1.</t>
    </r>
    <r>
      <rPr>
        <sz val="9"/>
        <rFont val="宋体"/>
        <charset val="134"/>
      </rPr>
      <t>挖冲积物及沉积物、垃圾，挖方点转运、装料运输至弃置点</t>
    </r>
  </si>
  <si>
    <t>m3</t>
  </si>
  <si>
    <t>本页小计</t>
  </si>
  <si>
    <t>第  2  页  共  6  页</t>
  </si>
  <si>
    <t>040101005002</t>
  </si>
  <si>
    <t>人工清漂及清冲积物、沉积物、垃圾</t>
  </si>
  <si>
    <r>
      <rPr>
        <sz val="9"/>
        <rFont val="宋体"/>
        <charset val="134"/>
      </rPr>
      <t>[项目特征]
1.挖掘深度:综合
2.方式:人工挖，机械吊运、弃料
3.运距:25km
4.转运：含挖方点及弃置点一次和多次转运
5.</t>
    </r>
    <r>
      <rPr>
        <sz val="9"/>
        <rFont val="宋体"/>
        <charset val="134"/>
      </rPr>
      <t>.</t>
    </r>
    <r>
      <rPr>
        <sz val="9"/>
        <rFont val="宋体"/>
        <charset val="134"/>
      </rPr>
      <t>此全费用综合单价</t>
    </r>
    <r>
      <rPr>
        <sz val="9"/>
        <rFont val="宋体"/>
        <charset val="134"/>
      </rPr>
      <t>:</t>
    </r>
    <r>
      <rPr>
        <sz val="9"/>
        <rFont val="宋体"/>
        <charset val="134"/>
      </rPr>
      <t xml:space="preserve">此全费用单价含施工通风、有毒气体检测、施工防毒等含必要安全措施内容及冲积物和沉积物等运至弃置点（含转运、渣场费等），包含但不限于建设工程人工费、材料费、施工机具使用费、企业管理费、利润、风险费、措施项目费（含组织措施费、安全文明施工费、建设工程竣工档案编制费）、规费、税金、工程相关施工手续的办理审批、施工、管理、保险以及政策性文件规定等所有费用
</t>
    </r>
    <r>
      <rPr>
        <sz val="9"/>
        <rFont val="宋体"/>
        <charset val="134"/>
      </rPr>
      <t>[</t>
    </r>
    <r>
      <rPr>
        <sz val="9"/>
        <rFont val="宋体"/>
        <charset val="134"/>
      </rPr>
      <t>工作内容</t>
    </r>
    <r>
      <rPr>
        <sz val="9"/>
        <rFont val="宋体"/>
        <charset val="134"/>
      </rPr>
      <t>]
1.</t>
    </r>
    <r>
      <rPr>
        <sz val="9"/>
        <rFont val="宋体"/>
        <charset val="134"/>
      </rPr>
      <t>挖冲积物及沉积物、垃圾，挖方点转运、装料运输至弃置点</t>
    </r>
  </si>
  <si>
    <t>第  3  页  共  6  页</t>
  </si>
  <si>
    <t>040101005017</t>
  </si>
  <si>
    <t>第  4  页  共  6  页</t>
  </si>
  <si>
    <t>060104001001</t>
  </si>
  <si>
    <t>河道杂草清理</t>
  </si>
  <si>
    <t>[项目特征]
1.清理方式:人工
2.此全费用综合单价:此全费用单价含施工通风、有毒气体检测、施工防毒等含必要安全措施内容及冲积物及沉积物等运至弃置点（含转运、渣场费等），包含但不限于建设工程人工费、材料费、施工机具使用费、企业管理费、利润、风险费、措施项目费（含组织措施费、安全文明施工费、建设工程竣工档案编制费）、规费、税金、工程相关施工手续的办理审批、施工、管理、保险以及政策性文件规定等所有费用
[工作内容]
1.清理杂草，清理点转运、装料运输至弃置点</t>
  </si>
  <si>
    <t>m2</t>
  </si>
  <si>
    <t>第  5  页  共  6  页</t>
  </si>
  <si>
    <t>040101005018</t>
  </si>
  <si>
    <t>[项目特征]
1.挖掘深度:综合
2.方式:机械挖，机械吊运、弃料
3.运距:25km
4.转运：含挖方点及弃置点一次和多次转运
5.此全费用综合单价:此全费用单价含施工通风、有毒气体检测、施工防毒等含必要安全措施内容及冲积物和沉积物等运至弃置点（含转运、渣场费等），包含但不限于建设工程人工费、材料费、施工机具使用费、企业管理费、利润、风险费、措施项目费（含组织措施费、安全文明施工费、建设工程竣工档案编制费）、规费、税金、工程相关施工手续的办理审批、施工、管理、保险以及政策性文件规定等所有费用
[工作内容]
1.挖冲积物及沉积物、垃圾，挖方点转运、装料运输至弃置点</t>
  </si>
  <si>
    <t>第  6  页  共  6  页</t>
  </si>
  <si>
    <t>040101005019</t>
  </si>
  <si>
    <t>[项目特征]
1.挖掘深度:综合
2.方式:人工挖，机械吊运、弃料
3.运距:25km
4.转运：含挖方点及弃置点一次和多次转运
5.此全费用综合单价:此全费用单价含施工通风、有毒气体检测、施工防毒等含必要安全措施内容及冲积物和沉积物等运至弃置点（含转运、渣场费等），包含但不限于建设工程人工费、材料费、施工机具使用费、企业管理费、利润、风险费、措施项目费（含组织措施费、安全文明施工费、建设工程竣工档案编制费）、规费、税金、工程相关施工手续的办理审批、施工、管理、保险以及政策性文件规定等所有费用
[工作内容]
1.挖冲积物及沉积物、垃圾，挖方点转运、装料运输至弃置点</t>
  </si>
  <si>
    <t>合   计</t>
  </si>
  <si>
    <t>表-11-1</t>
  </si>
  <si>
    <t>施工临时费明细表</t>
  </si>
  <si>
    <t>暂定金额(元)</t>
  </si>
  <si>
    <t>备注</t>
  </si>
  <si>
    <t>管线、护岸保护费（含水管、燃气管道等迁移、保护，护岸保护，施工损坏恢复等）</t>
  </si>
  <si>
    <t>项</t>
  </si>
  <si>
    <t>含税金</t>
  </si>
  <si>
    <t>机械进出场费（含挖掘机械、运输车辆、起重机械等进出场）</t>
  </si>
  <si>
    <t>3</t>
  </si>
  <si>
    <t>环境保护费用（含施工区及运输途中环境保护、垃圾清理）</t>
  </si>
  <si>
    <t>4</t>
  </si>
  <si>
    <t>临时工程费（含临时用地、用电、用水等）</t>
  </si>
  <si>
    <t>5</t>
  </si>
  <si>
    <t>协调工作费（含用地协调、进出小区协调等）</t>
  </si>
  <si>
    <t>合    计</t>
  </si>
  <si>
    <t>—</t>
  </si>
  <si>
    <t>注：此表由招标人填写，如不能详列，也可只列暂列金额总额，投标人应将上述暂列金额计入投标总价中。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</si>
</sst>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-804]General"/>
  </numFmts>
  <fonts count="29"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u/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25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5" borderId="25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59">
    <xf numFmtId="0" fontId="0" fillId="0" borderId="0" xfId="0"/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wrapText="1"/>
    </xf>
    <xf numFmtId="0" fontId="1" fillId="2" borderId="0" xfId="49" applyFont="1" applyFill="1" applyAlignment="1">
      <alignment vertical="center" wrapText="1"/>
    </xf>
    <xf numFmtId="0" fontId="1" fillId="2" borderId="0" xfId="49" applyFont="1" applyFill="1" applyAlignment="1">
      <alignment horizontal="right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center" vertical="center" wrapText="1"/>
    </xf>
    <xf numFmtId="176" fontId="1" fillId="2" borderId="6" xfId="49" applyNumberFormat="1" applyFont="1" applyFill="1" applyBorder="1" applyAlignment="1">
      <alignment horizontal="right" vertical="center" wrapText="1"/>
    </xf>
    <xf numFmtId="176" fontId="1" fillId="2" borderId="7" xfId="49" applyNumberFormat="1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9" xfId="49" applyFont="1" applyFill="1" applyBorder="1" applyAlignment="1">
      <alignment horizontal="center" vertical="center" wrapText="1"/>
    </xf>
    <xf numFmtId="0" fontId="1" fillId="2" borderId="10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horizontal="right" vertical="center" wrapText="1"/>
    </xf>
    <xf numFmtId="0" fontId="1" fillId="2" borderId="11" xfId="49" applyFont="1" applyFill="1" applyBorder="1" applyAlignment="1">
      <alignment horizontal="left" vertical="center" wrapText="1"/>
    </xf>
    <xf numFmtId="0" fontId="1" fillId="2" borderId="12" xfId="49" applyFont="1" applyFill="1" applyBorder="1" applyAlignment="1">
      <alignment horizontal="center" vertical="center" wrapText="1"/>
    </xf>
    <xf numFmtId="0" fontId="1" fillId="2" borderId="13" xfId="49" applyFont="1" applyFill="1" applyBorder="1" applyAlignment="1">
      <alignment horizontal="center" vertical="center" wrapText="1"/>
    </xf>
    <xf numFmtId="0" fontId="1" fillId="2" borderId="13" xfId="49" applyFont="1" applyFill="1" applyBorder="1" applyAlignment="1">
      <alignment horizontal="right" vertical="center" wrapText="1"/>
    </xf>
    <xf numFmtId="0" fontId="1" fillId="2" borderId="14" xfId="49" applyFont="1" applyFill="1" applyBorder="1" applyAlignment="1">
      <alignment horizontal="center" vertical="center" wrapText="1"/>
    </xf>
    <xf numFmtId="0" fontId="1" fillId="2" borderId="0" xfId="49" applyFont="1" applyFill="1" applyAlignment="1">
      <alignment horizontal="left" vertical="top" wrapText="1"/>
    </xf>
    <xf numFmtId="176" fontId="0" fillId="0" borderId="0" xfId="0" applyNumberFormat="1"/>
    <xf numFmtId="176" fontId="1" fillId="2" borderId="5" xfId="49" applyNumberFormat="1" applyFont="1" applyFill="1" applyBorder="1" applyAlignment="1">
      <alignment horizontal="center" vertical="center" wrapText="1"/>
    </xf>
    <xf numFmtId="0" fontId="1" fillId="2" borderId="11" xfId="49" applyFont="1" applyFill="1" applyBorder="1" applyAlignment="1">
      <alignment horizontal="center" vertical="center" wrapText="1"/>
    </xf>
    <xf numFmtId="0" fontId="1" fillId="2" borderId="5" xfId="49" applyFont="1" applyFill="1" applyBorder="1" applyAlignment="1">
      <alignment vertical="center" wrapText="1"/>
    </xf>
    <xf numFmtId="176" fontId="1" fillId="2" borderId="5" xfId="49" applyNumberFormat="1" applyFont="1" applyFill="1" applyBorder="1" applyAlignment="1">
      <alignment vertical="center" wrapText="1"/>
    </xf>
    <xf numFmtId="0" fontId="1" fillId="2" borderId="11" xfId="49" applyFont="1" applyFill="1" applyBorder="1" applyAlignment="1">
      <alignment vertical="center" wrapText="1"/>
    </xf>
    <xf numFmtId="176" fontId="1" fillId="2" borderId="5" xfId="49" applyNumberFormat="1" applyFont="1" applyFill="1" applyBorder="1" applyAlignment="1">
      <alignment horizontal="right" vertical="center" wrapText="1"/>
    </xf>
    <xf numFmtId="0" fontId="1" fillId="2" borderId="11" xfId="49" applyFont="1" applyFill="1" applyBorder="1" applyAlignment="1">
      <alignment horizontal="right" vertical="center" wrapText="1"/>
    </xf>
    <xf numFmtId="176" fontId="1" fillId="2" borderId="13" xfId="49" applyNumberFormat="1" applyFont="1" applyFill="1" applyBorder="1" applyAlignment="1">
      <alignment horizontal="right" vertical="center" wrapText="1"/>
    </xf>
    <xf numFmtId="0" fontId="1" fillId="2" borderId="14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right" vertical="top" wrapText="1"/>
    </xf>
    <xf numFmtId="0" fontId="1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center" vertical="top" wrapText="1"/>
    </xf>
    <xf numFmtId="0" fontId="4" fillId="2" borderId="15" xfId="49" applyFont="1" applyFill="1" applyBorder="1" applyAlignment="1">
      <alignment horizontal="left" vertical="top" wrapText="1"/>
    </xf>
    <xf numFmtId="0" fontId="4" fillId="2" borderId="16" xfId="49" applyFont="1" applyFill="1" applyBorder="1" applyAlignment="1">
      <alignment horizontal="left" vertical="top" wrapText="1"/>
    </xf>
    <xf numFmtId="0" fontId="4" fillId="2" borderId="17" xfId="49" applyFont="1" applyFill="1" applyBorder="1" applyAlignment="1">
      <alignment horizontal="left" vertical="top" wrapText="1"/>
    </xf>
    <xf numFmtId="0" fontId="4" fillId="2" borderId="18" xfId="49" applyFont="1" applyFill="1" applyBorder="1" applyAlignment="1">
      <alignment horizontal="left" vertical="top" wrapText="1"/>
    </xf>
    <xf numFmtId="0" fontId="4" fillId="2" borderId="19" xfId="49" applyFont="1" applyFill="1" applyBorder="1" applyAlignment="1">
      <alignment horizontal="left" vertical="top" wrapText="1"/>
    </xf>
    <xf numFmtId="0" fontId="4" fillId="2" borderId="20" xfId="49" applyFont="1" applyFill="1" applyBorder="1" applyAlignment="1">
      <alignment horizontal="left" vertical="top" wrapText="1"/>
    </xf>
    <xf numFmtId="0" fontId="5" fillId="2" borderId="0" xfId="49" applyFont="1" applyFill="1" applyAlignment="1">
      <alignment horizontal="center" wrapText="1"/>
    </xf>
    <xf numFmtId="0" fontId="6" fillId="2" borderId="0" xfId="49" applyFont="1" applyFill="1" applyAlignment="1">
      <alignment horizontal="left" wrapText="1"/>
    </xf>
    <xf numFmtId="0" fontId="7" fillId="2" borderId="0" xfId="49" applyFont="1" applyFill="1" applyAlignment="1">
      <alignment vertical="center" wrapText="1"/>
    </xf>
    <xf numFmtId="0" fontId="5" fillId="2" borderId="19" xfId="49" applyFont="1" applyFill="1" applyBorder="1" applyAlignment="1">
      <alignment horizontal="center" wrapText="1"/>
    </xf>
    <xf numFmtId="0" fontId="3" fillId="2" borderId="0" xfId="49" applyFont="1" applyFill="1" applyAlignment="1">
      <alignment horizontal="left" wrapText="1"/>
    </xf>
    <xf numFmtId="0" fontId="6" fillId="2" borderId="16" xfId="49" applyFont="1" applyFill="1" applyBorder="1" applyAlignment="1">
      <alignment horizontal="center" vertical="center" wrapText="1"/>
    </xf>
    <xf numFmtId="0" fontId="6" fillId="2" borderId="0" xfId="49" applyFont="1" applyFill="1" applyAlignment="1">
      <alignment horizontal="center" vertical="center" wrapText="1"/>
    </xf>
    <xf numFmtId="0" fontId="8" fillId="2" borderId="0" xfId="49" applyFont="1" applyFill="1" applyAlignment="1">
      <alignment horizontal="left" wrapText="1"/>
    </xf>
    <xf numFmtId="0" fontId="8" fillId="2" borderId="19" xfId="49" applyFont="1" applyFill="1" applyBorder="1" applyAlignment="1">
      <alignment horizontal="left" wrapText="1"/>
    </xf>
    <xf numFmtId="0" fontId="8" fillId="2" borderId="16" xfId="49" applyFont="1" applyFill="1" applyBorder="1" applyAlignment="1">
      <alignment horizontal="left" wrapText="1"/>
    </xf>
    <xf numFmtId="176" fontId="8" fillId="2" borderId="19" xfId="49" applyNumberFormat="1" applyFont="1" applyFill="1" applyBorder="1" applyAlignment="1">
      <alignment horizontal="left" wrapText="1"/>
    </xf>
    <xf numFmtId="177" fontId="0" fillId="0" borderId="0" xfId="0" applyNumberFormat="1"/>
    <xf numFmtId="0" fontId="8" fillId="2" borderId="21" xfId="49" applyFont="1" applyFill="1" applyBorder="1" applyAlignment="1">
      <alignment horizontal="left" wrapText="1"/>
    </xf>
    <xf numFmtId="0" fontId="1" fillId="2" borderId="16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showGridLines="0" workbookViewId="0">
      <selection activeCell="H4" sqref="H4"/>
    </sheetView>
  </sheetViews>
  <sheetFormatPr defaultColWidth="9" defaultRowHeight="12" outlineLevelCol="7"/>
  <cols>
    <col min="1" max="1" width="21.1666666666667" customWidth="1"/>
    <col min="2" max="2" width="6.83333333333333" customWidth="1"/>
    <col min="3" max="3" width="6.5" customWidth="1"/>
    <col min="4" max="4" width="29.1666666666667" customWidth="1"/>
    <col min="5" max="5" width="13.8333333333333" customWidth="1"/>
    <col min="6" max="6" width="35.5" customWidth="1"/>
    <col min="8" max="8" width="38.5" customWidth="1"/>
  </cols>
  <sheetData>
    <row r="1" ht="30.75" customHeight="1" spans="1:8">
      <c r="A1" s="1" t="s">
        <v>0</v>
      </c>
      <c r="B1" s="1"/>
      <c r="C1" s="1"/>
      <c r="D1" s="45"/>
      <c r="E1" s="45"/>
      <c r="F1" s="46"/>
    </row>
    <row r="2" ht="72.75" customHeight="1" spans="1:8">
      <c r="A2" s="47"/>
      <c r="B2" s="47"/>
      <c r="C2" s="47"/>
      <c r="D2" s="48" t="s">
        <v>1</v>
      </c>
      <c r="E2" s="49" t="s">
        <v>2</v>
      </c>
      <c r="F2" s="46"/>
    </row>
    <row r="3" ht="39" customHeight="1" spans="1:8">
      <c r="A3" s="1"/>
      <c r="B3" s="1"/>
      <c r="C3" s="1"/>
      <c r="D3" s="50" t="s">
        <v>3</v>
      </c>
      <c r="E3" s="51"/>
      <c r="F3" s="2"/>
    </row>
    <row r="4" ht="57" customHeight="1" spans="1:8">
      <c r="A4" s="52" t="s">
        <v>4</v>
      </c>
      <c r="B4" s="52"/>
      <c r="C4" s="53" t="s">
        <v>5</v>
      </c>
      <c r="D4" s="53"/>
      <c r="E4" s="53"/>
      <c r="F4" s="53"/>
    </row>
    <row r="5" ht="18" customHeight="1" spans="1:8">
      <c r="A5" s="52"/>
      <c r="B5" s="52"/>
      <c r="C5" s="54"/>
      <c r="D5" s="54"/>
      <c r="E5" s="54"/>
      <c r="F5" s="54"/>
    </row>
    <row r="6" ht="57" customHeight="1" spans="1:8">
      <c r="A6" s="52" t="s">
        <v>6</v>
      </c>
      <c r="B6" s="52"/>
      <c r="C6" s="55">
        <f>'表-04 单位工程招标限价汇总表'!G24</f>
        <v>479533.38</v>
      </c>
      <c r="D6" s="55"/>
      <c r="E6" s="55"/>
      <c r="F6" s="55"/>
      <c r="H6" s="56"/>
    </row>
    <row r="7" ht="28.5" customHeight="1" spans="1:8">
      <c r="A7" s="52" t="s">
        <v>7</v>
      </c>
      <c r="B7" s="52"/>
      <c r="C7" s="57" t="s">
        <v>8</v>
      </c>
      <c r="D7" s="57"/>
      <c r="E7" s="57"/>
      <c r="F7" s="57"/>
    </row>
    <row r="8" ht="42.75" customHeight="1" spans="1:8">
      <c r="A8" s="52"/>
      <c r="B8" s="52"/>
      <c r="C8" s="54"/>
      <c r="D8" s="54"/>
      <c r="E8" s="54"/>
      <c r="F8" s="54"/>
    </row>
    <row r="9" ht="57" customHeight="1" spans="1:8">
      <c r="A9" s="52" t="s">
        <v>9</v>
      </c>
      <c r="B9" s="53"/>
      <c r="C9" s="53"/>
      <c r="D9" s="53"/>
      <c r="E9" s="53"/>
      <c r="F9" s="53"/>
    </row>
    <row r="10" ht="18" customHeight="1" spans="1:8">
      <c r="A10" s="52"/>
      <c r="B10" s="54"/>
      <c r="C10" s="58" t="s">
        <v>10</v>
      </c>
      <c r="D10" s="58"/>
      <c r="E10" s="58"/>
      <c r="F10" s="58"/>
    </row>
    <row r="11" ht="75" customHeight="1" spans="1:8">
      <c r="A11" s="52" t="s">
        <v>11</v>
      </c>
      <c r="B11" s="53"/>
      <c r="C11" s="53"/>
      <c r="D11" s="53"/>
      <c r="E11" s="53"/>
      <c r="F11" s="53"/>
    </row>
    <row r="12" ht="18" customHeight="1" spans="1:8">
      <c r="A12" s="52"/>
      <c r="B12" s="54"/>
      <c r="C12" s="58" t="s">
        <v>12</v>
      </c>
      <c r="D12" s="58"/>
      <c r="E12" s="58"/>
      <c r="F12" s="58"/>
    </row>
    <row r="13" ht="75" customHeight="1" spans="1:8">
      <c r="A13" s="52" t="s">
        <v>13</v>
      </c>
      <c r="B13" s="53"/>
      <c r="C13" s="53"/>
      <c r="D13" s="53"/>
      <c r="E13" s="53"/>
      <c r="F13" s="53"/>
    </row>
    <row r="14" ht="18.75" customHeight="1" spans="1:8">
      <c r="A14" s="52"/>
      <c r="B14" s="54"/>
      <c r="C14" s="58" t="s">
        <v>14</v>
      </c>
      <c r="D14" s="58"/>
      <c r="E14" s="58"/>
      <c r="F14" s="58"/>
    </row>
    <row r="15" ht="75" customHeight="1" spans="1:8">
      <c r="A15" s="52"/>
      <c r="B15" s="52"/>
      <c r="C15" s="52" t="s">
        <v>15</v>
      </c>
      <c r="D15" s="52"/>
      <c r="E15" s="52"/>
      <c r="F15" s="52"/>
    </row>
  </sheetData>
  <mergeCells count="20">
    <mergeCell ref="A1:C1"/>
    <mergeCell ref="A2:C2"/>
    <mergeCell ref="A3:C3"/>
    <mergeCell ref="D3:E3"/>
    <mergeCell ref="A4:B4"/>
    <mergeCell ref="C4:F4"/>
    <mergeCell ref="A5:B5"/>
    <mergeCell ref="C5:F5"/>
    <mergeCell ref="A6:B6"/>
    <mergeCell ref="C6:F6"/>
    <mergeCell ref="A7:B7"/>
    <mergeCell ref="C7:F7"/>
    <mergeCell ref="C8:F8"/>
    <mergeCell ref="C9:F9"/>
    <mergeCell ref="C10:F10"/>
    <mergeCell ref="C11:F11"/>
    <mergeCell ref="C12:F12"/>
    <mergeCell ref="C13:F13"/>
    <mergeCell ref="C14:F14"/>
    <mergeCell ref="C15:F1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showGridLines="0" workbookViewId="0">
      <selection activeCell="B2" sqref="B2:D2"/>
    </sheetView>
  </sheetViews>
  <sheetFormatPr defaultColWidth="9" defaultRowHeight="12" outlineLevelRow="4" outlineLevelCol="4"/>
  <cols>
    <col min="1" max="1" width="33.5" customWidth="1"/>
    <col min="2" max="2" width="1.16666666666667" customWidth="1"/>
    <col min="3" max="3" width="44.5" customWidth="1"/>
    <col min="4" max="4" width="0.833333333333333" customWidth="1"/>
    <col min="5" max="5" width="33" customWidth="1"/>
  </cols>
  <sheetData>
    <row r="1" ht="19.5" customHeight="1" spans="1:5">
      <c r="A1" s="1"/>
      <c r="B1" s="36"/>
      <c r="C1" s="36"/>
      <c r="D1" s="36"/>
      <c r="E1" s="2" t="s">
        <v>16</v>
      </c>
    </row>
    <row r="2" ht="63.75" customHeight="1" spans="1:5">
      <c r="A2" s="1"/>
      <c r="B2" s="37" t="s">
        <v>17</v>
      </c>
      <c r="C2" s="37"/>
      <c r="D2" s="37"/>
      <c r="E2" s="2"/>
    </row>
    <row r="3" ht="25.5" customHeight="1" spans="1:5">
      <c r="A3" s="24" t="s">
        <v>18</v>
      </c>
      <c r="B3" s="38"/>
      <c r="C3" s="38"/>
      <c r="D3" s="38"/>
      <c r="E3" s="35" t="s">
        <v>19</v>
      </c>
    </row>
    <row r="4" ht="329.25" customHeight="1" spans="1:5">
      <c r="A4" s="39" t="s">
        <v>20</v>
      </c>
      <c r="B4" s="39"/>
      <c r="C4" s="40"/>
      <c r="D4" s="41"/>
      <c r="E4" s="41"/>
    </row>
    <row r="5" ht="295.5" customHeight="1" spans="1:5">
      <c r="A5" s="42"/>
      <c r="B5" s="42"/>
      <c r="C5" s="43"/>
      <c r="D5" s="44"/>
      <c r="E5" s="44"/>
    </row>
  </sheetData>
  <mergeCells count="4">
    <mergeCell ref="B1:D1"/>
    <mergeCell ref="B2:D2"/>
    <mergeCell ref="B3:D3"/>
    <mergeCell ref="A4:E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showGridLines="0" tabSelected="1" workbookViewId="0">
      <selection activeCell="I23" sqref="I23"/>
    </sheetView>
  </sheetViews>
  <sheetFormatPr defaultColWidth="9" defaultRowHeight="12"/>
  <cols>
    <col min="1" max="1" width="12.6666666666667" customWidth="1"/>
    <col min="2" max="2" width="2" customWidth="1"/>
    <col min="3" max="3" width="15.8333333333333" customWidth="1"/>
    <col min="4" max="4" width="21.6666666666667" customWidth="1"/>
    <col min="5" max="5" width="14.8333333333333" customWidth="1"/>
    <col min="6" max="6" width="6.66666666666667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1"/>
      <c r="B1" s="1"/>
      <c r="C1" s="1"/>
      <c r="D1" s="1"/>
      <c r="E1" s="1"/>
      <c r="F1" s="1"/>
      <c r="G1" s="1"/>
      <c r="H1" s="35" t="s">
        <v>21</v>
      </c>
      <c r="I1" s="35"/>
    </row>
    <row r="2" ht="29.25" customHeight="1" spans="1:9">
      <c r="A2" s="3" t="s">
        <v>22</v>
      </c>
      <c r="B2" s="3"/>
      <c r="C2" s="3"/>
      <c r="D2" s="3"/>
      <c r="E2" s="3"/>
      <c r="F2" s="3"/>
      <c r="G2" s="3"/>
      <c r="H2" s="3"/>
      <c r="I2" s="3"/>
    </row>
    <row r="3" ht="25.5" customHeight="1" spans="1:9">
      <c r="A3" s="5" t="s">
        <v>18</v>
      </c>
      <c r="B3" s="5"/>
      <c r="C3" s="5"/>
      <c r="D3" s="5"/>
      <c r="E3" s="5"/>
      <c r="F3" s="5"/>
      <c r="G3" s="5"/>
      <c r="H3" s="2" t="s">
        <v>19</v>
      </c>
      <c r="I3" s="2"/>
    </row>
    <row r="4" ht="27.75" customHeight="1" spans="1:9">
      <c r="A4" s="7" t="s">
        <v>23</v>
      </c>
      <c r="B4" s="7"/>
      <c r="C4" s="8" t="s">
        <v>24</v>
      </c>
      <c r="D4" s="8"/>
      <c r="E4" s="8"/>
      <c r="F4" s="8"/>
      <c r="G4" s="8" t="s">
        <v>25</v>
      </c>
      <c r="H4" s="8"/>
      <c r="I4" s="9" t="s">
        <v>26</v>
      </c>
    </row>
    <row r="5" ht="27.75" customHeight="1" spans="1:9">
      <c r="A5" s="10" t="s">
        <v>27</v>
      </c>
      <c r="B5" s="10"/>
      <c r="C5" s="11" t="s">
        <v>28</v>
      </c>
      <c r="D5" s="11"/>
      <c r="E5" s="11"/>
      <c r="F5" s="11"/>
      <c r="G5" s="31">
        <f>'表-09 分部分项工程项目清单计价表'!L55</f>
        <v>453774.66</v>
      </c>
      <c r="H5" s="31"/>
      <c r="I5" s="32"/>
    </row>
    <row r="6" ht="27.75" customHeight="1" spans="1:9">
      <c r="A6" s="10" t="s">
        <v>29</v>
      </c>
      <c r="B6" s="10"/>
      <c r="C6" s="11" t="s">
        <v>30</v>
      </c>
      <c r="D6" s="11"/>
      <c r="E6" s="11"/>
      <c r="F6" s="11"/>
      <c r="G6" s="31">
        <f>'表-09 分部分项工程项目清单计价表'!L8+'表-09 分部分项工程项目清单计价表'!L16</f>
        <v>145945.64</v>
      </c>
      <c r="H6" s="31"/>
      <c r="I6" s="32"/>
    </row>
    <row r="7" ht="27.75" customHeight="1" spans="1:9">
      <c r="A7" s="10" t="s">
        <v>31</v>
      </c>
      <c r="B7" s="10"/>
      <c r="C7" s="11" t="s">
        <v>32</v>
      </c>
      <c r="D7" s="11"/>
      <c r="E7" s="11"/>
      <c r="F7" s="11"/>
      <c r="G7" s="31">
        <f>'表-09 分部分项工程项目清单计价表'!L23+'表-09 分部分项工程项目清单计价表'!L31</f>
        <v>43148.6412</v>
      </c>
      <c r="H7" s="31"/>
      <c r="I7" s="32"/>
    </row>
    <row r="8" ht="27.75" customHeight="1" spans="1:9">
      <c r="A8" s="10" t="s">
        <v>33</v>
      </c>
      <c r="B8" s="10"/>
      <c r="C8" s="11" t="s">
        <v>34</v>
      </c>
      <c r="D8" s="11"/>
      <c r="E8" s="11"/>
      <c r="F8" s="11"/>
      <c r="G8" s="31">
        <f>'表-09 分部分项工程项目清单计价表'!L38+'表-09 分部分项工程项目清单计价表'!L54</f>
        <v>264680.38</v>
      </c>
      <c r="H8" s="31"/>
      <c r="I8" s="32"/>
    </row>
    <row r="9" ht="27.75" customHeight="1" spans="1:9">
      <c r="A9" s="10" t="s">
        <v>35</v>
      </c>
      <c r="B9" s="10"/>
      <c r="C9" s="11" t="s">
        <v>36</v>
      </c>
      <c r="D9" s="11"/>
      <c r="E9" s="11"/>
      <c r="F9" s="11"/>
      <c r="G9" s="18">
        <f>'表-11-1 暂列金额明细表'!H25</f>
        <v>25758.72</v>
      </c>
      <c r="H9" s="18"/>
      <c r="I9" s="32"/>
    </row>
    <row r="10" ht="27.75" customHeight="1" spans="1:9">
      <c r="A10" s="10"/>
      <c r="B10" s="10"/>
      <c r="C10" s="11"/>
      <c r="D10" s="11"/>
      <c r="E10" s="11"/>
      <c r="F10" s="11"/>
      <c r="G10" s="18"/>
      <c r="H10" s="18"/>
      <c r="I10" s="32" t="s">
        <v>37</v>
      </c>
    </row>
    <row r="11" ht="27.75" customHeight="1" spans="1:9">
      <c r="A11" s="10"/>
      <c r="B11" s="10"/>
      <c r="C11" s="11"/>
      <c r="D11" s="11"/>
      <c r="E11" s="11"/>
      <c r="F11" s="11"/>
      <c r="G11" s="18"/>
      <c r="H11" s="18"/>
      <c r="I11" s="32"/>
    </row>
    <row r="12" ht="27.75" customHeight="1" spans="1:9">
      <c r="A12" s="10"/>
      <c r="B12" s="10"/>
      <c r="C12" s="11"/>
      <c r="D12" s="11"/>
      <c r="E12" s="11"/>
      <c r="F12" s="11"/>
      <c r="G12" s="18"/>
      <c r="H12" s="18"/>
      <c r="I12" s="32"/>
    </row>
    <row r="13" ht="27.75" customHeight="1" spans="1:9">
      <c r="A13" s="10"/>
      <c r="B13" s="10"/>
      <c r="C13" s="11"/>
      <c r="D13" s="11"/>
      <c r="E13" s="11"/>
      <c r="F13" s="11"/>
      <c r="G13" s="18"/>
      <c r="H13" s="18"/>
      <c r="I13" s="32"/>
    </row>
    <row r="14" ht="27.75" customHeight="1" spans="1:9">
      <c r="A14" s="10"/>
      <c r="B14" s="10"/>
      <c r="C14" s="11"/>
      <c r="D14" s="11"/>
      <c r="E14" s="11"/>
      <c r="F14" s="11"/>
      <c r="G14" s="18"/>
      <c r="H14" s="18"/>
      <c r="I14" s="32"/>
    </row>
    <row r="15" ht="27.75" customHeight="1" spans="1:9">
      <c r="A15" s="10"/>
      <c r="B15" s="10"/>
      <c r="C15" s="11"/>
      <c r="D15" s="11"/>
      <c r="E15" s="11"/>
      <c r="F15" s="11"/>
      <c r="G15" s="18"/>
      <c r="H15" s="18"/>
      <c r="I15" s="32"/>
    </row>
    <row r="16" ht="27.75" customHeight="1" spans="1:9">
      <c r="A16" s="10"/>
      <c r="B16" s="10"/>
      <c r="C16" s="11"/>
      <c r="D16" s="11"/>
      <c r="E16" s="11"/>
      <c r="F16" s="11"/>
      <c r="G16" s="18"/>
      <c r="H16" s="18"/>
      <c r="I16" s="32"/>
    </row>
    <row r="17" ht="27.75" customHeight="1" spans="1:9">
      <c r="A17" s="10"/>
      <c r="B17" s="10"/>
      <c r="C17" s="11"/>
      <c r="D17" s="11"/>
      <c r="E17" s="11"/>
      <c r="F17" s="11"/>
      <c r="G17" s="18"/>
      <c r="H17" s="18"/>
      <c r="I17" s="32"/>
    </row>
    <row r="18" ht="27.75" customHeight="1" spans="1:9">
      <c r="A18" s="10"/>
      <c r="B18" s="10"/>
      <c r="C18" s="11"/>
      <c r="D18" s="11"/>
      <c r="E18" s="11"/>
      <c r="F18" s="11"/>
      <c r="G18" s="18"/>
      <c r="H18" s="18"/>
      <c r="I18" s="32"/>
    </row>
    <row r="19" ht="27.75" customHeight="1" spans="1:9">
      <c r="A19" s="10"/>
      <c r="B19" s="10"/>
      <c r="C19" s="11"/>
      <c r="D19" s="11"/>
      <c r="E19" s="11"/>
      <c r="F19" s="11"/>
      <c r="G19" s="18"/>
      <c r="H19" s="18"/>
      <c r="I19" s="32"/>
    </row>
    <row r="20" ht="27.75" customHeight="1" spans="1:9">
      <c r="A20" s="10"/>
      <c r="B20" s="10"/>
      <c r="C20" s="11"/>
      <c r="D20" s="11"/>
      <c r="E20" s="11"/>
      <c r="F20" s="11"/>
      <c r="G20" s="18"/>
      <c r="H20" s="18"/>
      <c r="I20" s="32"/>
    </row>
    <row r="21" ht="27.75" customHeight="1" spans="1:9">
      <c r="A21" s="10"/>
      <c r="B21" s="10"/>
      <c r="C21" s="11"/>
      <c r="D21" s="11"/>
      <c r="E21" s="11"/>
      <c r="F21" s="11"/>
      <c r="G21" s="18"/>
      <c r="H21" s="18"/>
      <c r="I21" s="32"/>
    </row>
    <row r="22" ht="27.75" customHeight="1" spans="1:9">
      <c r="A22" s="10"/>
      <c r="B22" s="10"/>
      <c r="C22" s="11"/>
      <c r="D22" s="11"/>
      <c r="E22" s="11"/>
      <c r="F22" s="11"/>
      <c r="G22" s="18"/>
      <c r="H22" s="18"/>
      <c r="I22" s="32"/>
    </row>
    <row r="23" ht="27.75" customHeight="1" spans="1:9">
      <c r="A23" s="10"/>
      <c r="B23" s="10"/>
      <c r="C23" s="11"/>
      <c r="D23" s="11"/>
      <c r="E23" s="11"/>
      <c r="F23" s="11"/>
      <c r="G23" s="18"/>
      <c r="H23" s="18"/>
      <c r="I23" s="32"/>
    </row>
    <row r="24" ht="27.75" customHeight="1" spans="1:9">
      <c r="A24" s="20" t="s">
        <v>38</v>
      </c>
      <c r="B24" s="20"/>
      <c r="C24" s="21"/>
      <c r="D24" s="21"/>
      <c r="E24" s="21"/>
      <c r="F24" s="21"/>
      <c r="G24" s="33">
        <f>G9+G5</f>
        <v>479533.38</v>
      </c>
      <c r="H24" s="22"/>
      <c r="I24" s="34"/>
    </row>
    <row r="25" ht="25.5" customHeight="1" spans="1:9">
      <c r="A25" s="24" t="s">
        <v>39</v>
      </c>
      <c r="B25" s="24"/>
      <c r="C25" s="24"/>
      <c r="D25" s="24"/>
      <c r="E25" s="24"/>
      <c r="F25" s="24"/>
      <c r="G25" s="24"/>
      <c r="H25" s="24"/>
      <c r="I25" s="24"/>
    </row>
  </sheetData>
  <mergeCells count="69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F24"/>
    <mergeCell ref="G24:H24"/>
    <mergeCell ref="A25:I25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5"/>
  <sheetViews>
    <sheetView showGridLines="0" topLeftCell="A5" workbookViewId="0">
      <selection activeCell="K14" sqref="K14"/>
    </sheetView>
  </sheetViews>
  <sheetFormatPr defaultColWidth="9" defaultRowHeight="12"/>
  <cols>
    <col min="1" max="1" width="9.16666666666667" customWidth="1"/>
    <col min="2" max="2" width="10.5" customWidth="1"/>
    <col min="3" max="3" width="9.83333333333333" customWidth="1"/>
    <col min="4" max="4" width="16.5" customWidth="1"/>
    <col min="5" max="5" width="6.16666666666667" customWidth="1"/>
    <col min="6" max="6" width="17.6666666666667" customWidth="1"/>
    <col min="7" max="7" width="18.3333333333333" customWidth="1"/>
    <col min="8" max="8" width="9.16666666666667" customWidth="1"/>
    <col min="9" max="9" width="2.5" customWidth="1"/>
    <col min="10" max="10" width="11.5" customWidth="1"/>
    <col min="11" max="12" width="17.6666666666667" style="25" customWidth="1"/>
    <col min="13" max="13" width="21.1666666666667" customWidth="1"/>
    <col min="14" max="14" width="0.166666666666667" customWidth="1"/>
  </cols>
  <sheetData>
    <row r="1" ht="24" customHeight="1" spans="1:14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9.25" customHeight="1" spans="1:14">
      <c r="A2" s="3" t="s">
        <v>41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8.75" customHeight="1" spans="1:14">
      <c r="A3" s="5" t="s">
        <v>18</v>
      </c>
      <c r="B3" s="5"/>
      <c r="C3" s="5"/>
      <c r="D3" s="5"/>
      <c r="E3" s="5"/>
      <c r="F3" s="5"/>
      <c r="G3" s="5"/>
      <c r="H3" s="5"/>
      <c r="I3" s="5"/>
      <c r="J3" s="2" t="s">
        <v>42</v>
      </c>
      <c r="K3" s="2"/>
      <c r="L3" s="2"/>
      <c r="M3" s="2"/>
      <c r="N3" s="2"/>
    </row>
    <row r="4" ht="14.25" customHeight="1" spans="1:14">
      <c r="A4" s="7" t="s">
        <v>23</v>
      </c>
      <c r="B4" s="8" t="s">
        <v>43</v>
      </c>
      <c r="C4" s="8"/>
      <c r="D4" s="8" t="s">
        <v>44</v>
      </c>
      <c r="E4" s="8"/>
      <c r="F4" s="8" t="s">
        <v>45</v>
      </c>
      <c r="G4" s="8"/>
      <c r="H4" s="8" t="s">
        <v>46</v>
      </c>
      <c r="I4" s="8" t="s">
        <v>47</v>
      </c>
      <c r="J4" s="8"/>
      <c r="K4" s="8" t="s">
        <v>48</v>
      </c>
      <c r="L4" s="8"/>
      <c r="M4" s="9"/>
    </row>
    <row r="5" ht="17.25" customHeight="1" spans="1:14">
      <c r="A5" s="10"/>
      <c r="B5" s="12"/>
      <c r="C5" s="12"/>
      <c r="D5" s="12"/>
      <c r="E5" s="12"/>
      <c r="F5" s="12"/>
      <c r="G5" s="12"/>
      <c r="H5" s="12"/>
      <c r="I5" s="12"/>
      <c r="J5" s="12"/>
      <c r="K5" s="26" t="s">
        <v>49</v>
      </c>
      <c r="L5" s="26" t="s">
        <v>50</v>
      </c>
      <c r="M5" s="27" t="s">
        <v>51</v>
      </c>
    </row>
    <row r="6" ht="14.25" customHeight="1" spans="1:14">
      <c r="A6" s="10"/>
      <c r="B6" s="12" t="s">
        <v>52</v>
      </c>
      <c r="C6" s="12"/>
      <c r="D6" s="11" t="s">
        <v>53</v>
      </c>
      <c r="E6" s="11"/>
      <c r="F6" s="11"/>
      <c r="G6" s="11"/>
      <c r="H6" s="28"/>
      <c r="I6" s="28"/>
      <c r="J6" s="28"/>
      <c r="K6" s="29"/>
      <c r="L6" s="29"/>
      <c r="M6" s="30"/>
    </row>
    <row r="7" ht="228" customHeight="1" spans="1:14">
      <c r="A7" s="10">
        <v>1</v>
      </c>
      <c r="B7" s="12" t="s">
        <v>54</v>
      </c>
      <c r="C7" s="12"/>
      <c r="D7" s="11" t="s">
        <v>55</v>
      </c>
      <c r="E7" s="11"/>
      <c r="F7" s="11" t="s">
        <v>56</v>
      </c>
      <c r="G7" s="11"/>
      <c r="H7" s="12" t="s">
        <v>57</v>
      </c>
      <c r="I7" s="31">
        <v>515</v>
      </c>
      <c r="J7" s="31"/>
      <c r="K7" s="31">
        <v>74.44</v>
      </c>
      <c r="L7" s="31">
        <v>38336.6</v>
      </c>
      <c r="M7" s="32"/>
    </row>
    <row r="8" ht="14.25" customHeight="1" spans="1:14">
      <c r="A8" s="20" t="s">
        <v>58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33">
        <v>38336.6</v>
      </c>
      <c r="M8" s="34"/>
    </row>
    <row r="9" ht="24" customHeight="1" spans="1:14">
      <c r="A9" s="2" t="s">
        <v>40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ht="29.25" customHeight="1" spans="1:14">
      <c r="A10" s="3" t="s">
        <v>41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ht="18.75" customHeight="1" spans="1:14">
      <c r="A11" s="5" t="s">
        <v>18</v>
      </c>
      <c r="B11" s="5"/>
      <c r="C11" s="5"/>
      <c r="D11" s="5"/>
      <c r="E11" s="5"/>
      <c r="F11" s="5"/>
      <c r="G11" s="5"/>
      <c r="H11" s="5"/>
      <c r="I11" s="5"/>
      <c r="J11" s="2" t="s">
        <v>59</v>
      </c>
      <c r="K11" s="2"/>
      <c r="L11" s="2"/>
      <c r="M11" s="2"/>
      <c r="N11" s="2"/>
    </row>
    <row r="12" ht="14.25" customHeight="1" spans="1:14">
      <c r="A12" s="7" t="s">
        <v>23</v>
      </c>
      <c r="B12" s="8" t="s">
        <v>43</v>
      </c>
      <c r="C12" s="8"/>
      <c r="D12" s="8" t="s">
        <v>44</v>
      </c>
      <c r="E12" s="8"/>
      <c r="F12" s="8" t="s">
        <v>45</v>
      </c>
      <c r="G12" s="8"/>
      <c r="H12" s="8" t="s">
        <v>46</v>
      </c>
      <c r="I12" s="8" t="s">
        <v>47</v>
      </c>
      <c r="J12" s="8"/>
      <c r="K12" s="8" t="s">
        <v>48</v>
      </c>
      <c r="L12" s="8"/>
      <c r="M12" s="9"/>
    </row>
    <row r="13" ht="17.25" customHeight="1" spans="1:14">
      <c r="A13" s="10"/>
      <c r="B13" s="12"/>
      <c r="C13" s="12"/>
      <c r="D13" s="12"/>
      <c r="E13" s="12"/>
      <c r="F13" s="12"/>
      <c r="G13" s="12"/>
      <c r="H13" s="12"/>
      <c r="I13" s="12"/>
      <c r="J13" s="12"/>
      <c r="K13" s="26" t="s">
        <v>49</v>
      </c>
      <c r="L13" s="26" t="s">
        <v>50</v>
      </c>
      <c r="M13" s="27" t="s">
        <v>51</v>
      </c>
    </row>
    <row r="14" ht="228" customHeight="1" spans="1:14">
      <c r="A14" s="10">
        <v>2</v>
      </c>
      <c r="B14" s="12" t="s">
        <v>60</v>
      </c>
      <c r="C14" s="12"/>
      <c r="D14" s="11" t="s">
        <v>61</v>
      </c>
      <c r="E14" s="11"/>
      <c r="F14" s="11" t="s">
        <v>62</v>
      </c>
      <c r="G14" s="11"/>
      <c r="H14" s="12" t="s">
        <v>57</v>
      </c>
      <c r="I14" s="31">
        <v>792</v>
      </c>
      <c r="J14" s="31"/>
      <c r="K14" s="31">
        <v>135.87</v>
      </c>
      <c r="L14" s="31">
        <v>107609.04</v>
      </c>
      <c r="M14" s="32"/>
    </row>
    <row r="15" ht="14.25" customHeight="1" spans="1:14">
      <c r="A15" s="10"/>
      <c r="B15" s="12"/>
      <c r="C15" s="12"/>
      <c r="D15" s="11" t="s">
        <v>32</v>
      </c>
      <c r="E15" s="11"/>
      <c r="F15" s="11"/>
      <c r="G15" s="11"/>
      <c r="H15" s="28"/>
      <c r="I15" s="28"/>
      <c r="J15" s="28"/>
      <c r="K15" s="29"/>
      <c r="L15" s="29"/>
      <c r="M15" s="30"/>
    </row>
    <row r="16" ht="14.25" customHeight="1" spans="1:14">
      <c r="A16" s="20" t="s">
        <v>58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33">
        <v>107609.04</v>
      </c>
      <c r="M16" s="34"/>
    </row>
    <row r="17" ht="24" customHeight="1" spans="1:14">
      <c r="A17" s="2" t="s">
        <v>40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ht="29.25" customHeight="1" spans="1:14">
      <c r="A18" s="3" t="s">
        <v>41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ht="18.75" customHeight="1" spans="1:14">
      <c r="A19" s="5" t="s">
        <v>18</v>
      </c>
      <c r="B19" s="5"/>
      <c r="C19" s="5"/>
      <c r="D19" s="5"/>
      <c r="E19" s="5"/>
      <c r="F19" s="5"/>
      <c r="G19" s="5"/>
      <c r="H19" s="5"/>
      <c r="I19" s="5"/>
      <c r="J19" s="2" t="s">
        <v>63</v>
      </c>
      <c r="K19" s="2"/>
      <c r="L19" s="2"/>
      <c r="M19" s="2"/>
      <c r="N19" s="2"/>
    </row>
    <row r="20" ht="14.25" customHeight="1" spans="1:14">
      <c r="A20" s="7" t="s">
        <v>23</v>
      </c>
      <c r="B20" s="8" t="s">
        <v>43</v>
      </c>
      <c r="C20" s="8"/>
      <c r="D20" s="8" t="s">
        <v>44</v>
      </c>
      <c r="E20" s="8"/>
      <c r="F20" s="8" t="s">
        <v>45</v>
      </c>
      <c r="G20" s="8"/>
      <c r="H20" s="8" t="s">
        <v>46</v>
      </c>
      <c r="I20" s="8" t="s">
        <v>47</v>
      </c>
      <c r="J20" s="8"/>
      <c r="K20" s="8" t="s">
        <v>48</v>
      </c>
      <c r="L20" s="8"/>
      <c r="M20" s="9"/>
    </row>
    <row r="21" ht="17.25" customHeight="1" spans="1:14">
      <c r="A21" s="10"/>
      <c r="B21" s="12"/>
      <c r="C21" s="12"/>
      <c r="D21" s="12"/>
      <c r="E21" s="12"/>
      <c r="F21" s="12"/>
      <c r="G21" s="12"/>
      <c r="H21" s="12"/>
      <c r="I21" s="12"/>
      <c r="J21" s="12"/>
      <c r="K21" s="26" t="s">
        <v>49</v>
      </c>
      <c r="L21" s="26" t="s">
        <v>50</v>
      </c>
      <c r="M21" s="27" t="s">
        <v>51</v>
      </c>
    </row>
    <row r="22" ht="228" customHeight="1" spans="1:14">
      <c r="A22" s="10">
        <v>1</v>
      </c>
      <c r="B22" s="12" t="s">
        <v>64</v>
      </c>
      <c r="C22" s="12"/>
      <c r="D22" s="11" t="s">
        <v>61</v>
      </c>
      <c r="E22" s="11"/>
      <c r="F22" s="11" t="s">
        <v>62</v>
      </c>
      <c r="G22" s="11"/>
      <c r="H22" s="12" t="s">
        <v>57</v>
      </c>
      <c r="I22" s="18">
        <v>249.99</v>
      </c>
      <c r="J22" s="18"/>
      <c r="K22" s="31">
        <v>135.88</v>
      </c>
      <c r="L22" s="31">
        <v>33968.6412</v>
      </c>
      <c r="M22" s="32"/>
    </row>
    <row r="23" ht="14.25" customHeight="1" spans="1:14">
      <c r="A23" s="20" t="s">
        <v>58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33">
        <v>33968.6412</v>
      </c>
      <c r="M23" s="34"/>
    </row>
    <row r="24" ht="24" customHeight="1" spans="1:14">
      <c r="A24" s="2" t="s">
        <v>40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ht="29.25" customHeight="1" spans="1:14">
      <c r="A25" s="3" t="s">
        <v>41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ht="18.75" customHeight="1" spans="1:14">
      <c r="A26" s="5" t="s">
        <v>18</v>
      </c>
      <c r="B26" s="5"/>
      <c r="C26" s="5"/>
      <c r="D26" s="5"/>
      <c r="E26" s="5"/>
      <c r="F26" s="5"/>
      <c r="G26" s="5"/>
      <c r="H26" s="5"/>
      <c r="I26" s="5"/>
      <c r="J26" s="2" t="s">
        <v>65</v>
      </c>
      <c r="K26" s="2"/>
      <c r="L26" s="2"/>
      <c r="M26" s="2"/>
      <c r="N26" s="2"/>
    </row>
    <row r="27" ht="14.25" customHeight="1" spans="1:14">
      <c r="A27" s="7" t="s">
        <v>23</v>
      </c>
      <c r="B27" s="8" t="s">
        <v>43</v>
      </c>
      <c r="C27" s="8"/>
      <c r="D27" s="8" t="s">
        <v>44</v>
      </c>
      <c r="E27" s="8"/>
      <c r="F27" s="8" t="s">
        <v>45</v>
      </c>
      <c r="G27" s="8"/>
      <c r="H27" s="8" t="s">
        <v>46</v>
      </c>
      <c r="I27" s="8" t="s">
        <v>47</v>
      </c>
      <c r="J27" s="8"/>
      <c r="K27" s="8" t="s">
        <v>48</v>
      </c>
      <c r="L27" s="8"/>
      <c r="M27" s="9"/>
    </row>
    <row r="28" ht="17.25" customHeight="1" spans="1:14">
      <c r="A28" s="10"/>
      <c r="B28" s="12"/>
      <c r="C28" s="12"/>
      <c r="D28" s="12"/>
      <c r="E28" s="12"/>
      <c r="F28" s="12"/>
      <c r="G28" s="12"/>
      <c r="H28" s="12"/>
      <c r="I28" s="12"/>
      <c r="J28" s="12"/>
      <c r="K28" s="26" t="s">
        <v>49</v>
      </c>
      <c r="L28" s="26" t="s">
        <v>50</v>
      </c>
      <c r="M28" s="27" t="s">
        <v>51</v>
      </c>
    </row>
    <row r="29" ht="184.5" customHeight="1" spans="1:14">
      <c r="A29" s="10">
        <v>2</v>
      </c>
      <c r="B29" s="12" t="s">
        <v>66</v>
      </c>
      <c r="C29" s="12"/>
      <c r="D29" s="11" t="s">
        <v>67</v>
      </c>
      <c r="E29" s="11"/>
      <c r="F29" s="11" t="s">
        <v>68</v>
      </c>
      <c r="G29" s="11"/>
      <c r="H29" s="12" t="s">
        <v>69</v>
      </c>
      <c r="I29" s="31">
        <v>2040</v>
      </c>
      <c r="J29" s="31"/>
      <c r="K29" s="31">
        <v>4.5</v>
      </c>
      <c r="L29" s="31">
        <v>9180</v>
      </c>
      <c r="M29" s="32"/>
    </row>
    <row r="30" ht="14.25" customHeight="1" spans="1:14">
      <c r="A30" s="10"/>
      <c r="B30" s="12"/>
      <c r="C30" s="12"/>
      <c r="D30" s="11" t="s">
        <v>34</v>
      </c>
      <c r="E30" s="11"/>
      <c r="F30" s="11"/>
      <c r="G30" s="11"/>
      <c r="H30" s="28"/>
      <c r="I30" s="28"/>
      <c r="J30" s="28"/>
      <c r="K30" s="29"/>
      <c r="L30" s="29"/>
      <c r="M30" s="30"/>
    </row>
    <row r="31" ht="14.25" customHeight="1" spans="1:14">
      <c r="A31" s="20" t="s">
        <v>58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33">
        <v>9180</v>
      </c>
      <c r="M31" s="34"/>
    </row>
    <row r="32" ht="24" customHeight="1" spans="1:14">
      <c r="A32" s="2" t="s">
        <v>40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ht="29.25" customHeight="1" spans="1:14">
      <c r="A33" s="3" t="s">
        <v>41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ht="18.75" customHeight="1" spans="1:14">
      <c r="A34" s="5" t="s">
        <v>18</v>
      </c>
      <c r="B34" s="5"/>
      <c r="C34" s="5"/>
      <c r="D34" s="5"/>
      <c r="E34" s="5"/>
      <c r="F34" s="5"/>
      <c r="G34" s="5"/>
      <c r="H34" s="5"/>
      <c r="I34" s="5"/>
      <c r="J34" s="2" t="s">
        <v>70</v>
      </c>
      <c r="K34" s="2"/>
      <c r="L34" s="2"/>
      <c r="M34" s="2"/>
      <c r="N34" s="2"/>
    </row>
    <row r="35" ht="14.25" customHeight="1" spans="1:14">
      <c r="A35" s="7" t="s">
        <v>23</v>
      </c>
      <c r="B35" s="8" t="s">
        <v>43</v>
      </c>
      <c r="C35" s="8"/>
      <c r="D35" s="8" t="s">
        <v>44</v>
      </c>
      <c r="E35" s="8"/>
      <c r="F35" s="8" t="s">
        <v>45</v>
      </c>
      <c r="G35" s="8"/>
      <c r="H35" s="8" t="s">
        <v>46</v>
      </c>
      <c r="I35" s="8" t="s">
        <v>47</v>
      </c>
      <c r="J35" s="8"/>
      <c r="K35" s="8" t="s">
        <v>48</v>
      </c>
      <c r="L35" s="8"/>
      <c r="M35" s="9"/>
    </row>
    <row r="36" ht="17.25" customHeight="1" spans="1:14">
      <c r="A36" s="10"/>
      <c r="B36" s="12"/>
      <c r="C36" s="12"/>
      <c r="D36" s="12"/>
      <c r="E36" s="12"/>
      <c r="F36" s="12"/>
      <c r="G36" s="12"/>
      <c r="H36" s="12"/>
      <c r="I36" s="12"/>
      <c r="J36" s="12"/>
      <c r="K36" s="26" t="s">
        <v>49</v>
      </c>
      <c r="L36" s="26" t="s">
        <v>50</v>
      </c>
      <c r="M36" s="27" t="s">
        <v>51</v>
      </c>
    </row>
    <row r="37" ht="228" customHeight="1" spans="1:14">
      <c r="A37" s="10">
        <v>1</v>
      </c>
      <c r="B37" s="12" t="s">
        <v>71</v>
      </c>
      <c r="C37" s="12"/>
      <c r="D37" s="11" t="s">
        <v>55</v>
      </c>
      <c r="E37" s="11"/>
      <c r="F37" s="11" t="s">
        <v>72</v>
      </c>
      <c r="G37" s="11"/>
      <c r="H37" s="12" t="s">
        <v>57</v>
      </c>
      <c r="I37" s="31">
        <v>2194</v>
      </c>
      <c r="J37" s="31"/>
      <c r="K37" s="31">
        <v>74.44</v>
      </c>
      <c r="L37" s="31">
        <v>163321.36</v>
      </c>
      <c r="M37" s="32"/>
    </row>
    <row r="38" ht="14.25" customHeight="1" spans="1:14">
      <c r="A38" s="20" t="s">
        <v>58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33">
        <v>163321.36</v>
      </c>
      <c r="M38" s="34"/>
    </row>
    <row r="39" ht="24" customHeight="1" spans="1:14">
      <c r="A39" s="2" t="s">
        <v>40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ht="29.25" customHeight="1" spans="1:14">
      <c r="A40" s="3" t="s">
        <v>41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ht="18.75" customHeight="1" spans="1:14">
      <c r="A41" s="5" t="s">
        <v>18</v>
      </c>
      <c r="B41" s="5"/>
      <c r="C41" s="5"/>
      <c r="D41" s="5"/>
      <c r="E41" s="5"/>
      <c r="F41" s="5"/>
      <c r="G41" s="5"/>
      <c r="H41" s="5"/>
      <c r="I41" s="5"/>
      <c r="J41" s="2" t="s">
        <v>73</v>
      </c>
      <c r="K41" s="2"/>
      <c r="L41" s="2"/>
      <c r="M41" s="2"/>
      <c r="N41" s="2"/>
    </row>
    <row r="42" ht="14.25" customHeight="1" spans="1:14">
      <c r="A42" s="7" t="s">
        <v>23</v>
      </c>
      <c r="B42" s="8" t="s">
        <v>43</v>
      </c>
      <c r="C42" s="8"/>
      <c r="D42" s="8" t="s">
        <v>44</v>
      </c>
      <c r="E42" s="8"/>
      <c r="F42" s="8" t="s">
        <v>45</v>
      </c>
      <c r="G42" s="8"/>
      <c r="H42" s="8" t="s">
        <v>46</v>
      </c>
      <c r="I42" s="8" t="s">
        <v>47</v>
      </c>
      <c r="J42" s="8"/>
      <c r="K42" s="8" t="s">
        <v>48</v>
      </c>
      <c r="L42" s="8"/>
      <c r="M42" s="9"/>
    </row>
    <row r="43" ht="17.25" customHeight="1" spans="1:14">
      <c r="A43" s="10"/>
      <c r="B43" s="12"/>
      <c r="C43" s="12"/>
      <c r="D43" s="12"/>
      <c r="E43" s="12"/>
      <c r="F43" s="12"/>
      <c r="G43" s="12"/>
      <c r="H43" s="12"/>
      <c r="I43" s="12"/>
      <c r="J43" s="12"/>
      <c r="K43" s="26" t="s">
        <v>49</v>
      </c>
      <c r="L43" s="26" t="s">
        <v>50</v>
      </c>
      <c r="M43" s="27" t="s">
        <v>51</v>
      </c>
    </row>
    <row r="44" ht="228" customHeight="1" spans="1:14">
      <c r="A44" s="10">
        <v>2</v>
      </c>
      <c r="B44" s="12" t="s">
        <v>74</v>
      </c>
      <c r="C44" s="12"/>
      <c r="D44" s="11" t="s">
        <v>61</v>
      </c>
      <c r="E44" s="11"/>
      <c r="F44" s="11" t="s">
        <v>75</v>
      </c>
      <c r="G44" s="11"/>
      <c r="H44" s="12" t="s">
        <v>57</v>
      </c>
      <c r="I44" s="31">
        <v>746</v>
      </c>
      <c r="J44" s="31"/>
      <c r="K44" s="31">
        <v>135.87</v>
      </c>
      <c r="L44" s="31">
        <v>101359.02</v>
      </c>
      <c r="M44" s="32"/>
    </row>
    <row r="45" ht="13.5" customHeight="1" spans="1:14">
      <c r="A45" s="10"/>
      <c r="B45" s="12"/>
      <c r="C45" s="12"/>
      <c r="D45" s="11"/>
      <c r="E45" s="11"/>
      <c r="F45" s="11"/>
      <c r="G45" s="11"/>
      <c r="H45" s="12"/>
      <c r="I45" s="18"/>
      <c r="J45" s="18"/>
      <c r="K45" s="31"/>
      <c r="L45" s="31"/>
      <c r="M45" s="32"/>
    </row>
    <row r="46" ht="13.5" customHeight="1" spans="1:14">
      <c r="A46" s="10"/>
      <c r="B46" s="12"/>
      <c r="C46" s="12"/>
      <c r="D46" s="11"/>
      <c r="E46" s="11"/>
      <c r="F46" s="11"/>
      <c r="G46" s="11"/>
      <c r="H46" s="12"/>
      <c r="I46" s="18"/>
      <c r="J46" s="18"/>
      <c r="K46" s="31"/>
      <c r="L46" s="31"/>
      <c r="M46" s="32"/>
    </row>
    <row r="47" ht="13.5" customHeight="1" spans="1:14">
      <c r="A47" s="10"/>
      <c r="B47" s="12"/>
      <c r="C47" s="12"/>
      <c r="D47" s="11"/>
      <c r="E47" s="11"/>
      <c r="F47" s="11"/>
      <c r="G47" s="11"/>
      <c r="H47" s="12"/>
      <c r="I47" s="18"/>
      <c r="J47" s="18"/>
      <c r="K47" s="31"/>
      <c r="L47" s="31"/>
      <c r="M47" s="32"/>
    </row>
    <row r="48" ht="13.5" customHeight="1" spans="1:14">
      <c r="A48" s="10"/>
      <c r="B48" s="12"/>
      <c r="C48" s="12"/>
      <c r="D48" s="11"/>
      <c r="E48" s="11"/>
      <c r="F48" s="11"/>
      <c r="G48" s="11"/>
      <c r="H48" s="12"/>
      <c r="I48" s="18"/>
      <c r="J48" s="18"/>
      <c r="K48" s="31"/>
      <c r="L48" s="31"/>
      <c r="M48" s="32"/>
    </row>
    <row r="49" ht="13.5" customHeight="1" spans="1:13">
      <c r="A49" s="10"/>
      <c r="B49" s="12"/>
      <c r="C49" s="12"/>
      <c r="D49" s="11"/>
      <c r="E49" s="11"/>
      <c r="F49" s="11"/>
      <c r="G49" s="11"/>
      <c r="H49" s="12"/>
      <c r="I49" s="18"/>
      <c r="J49" s="18"/>
      <c r="K49" s="31"/>
      <c r="L49" s="31"/>
      <c r="M49" s="32"/>
    </row>
    <row r="50" ht="13.5" customHeight="1" spans="1:13">
      <c r="A50" s="10"/>
      <c r="B50" s="12"/>
      <c r="C50" s="12"/>
      <c r="D50" s="11"/>
      <c r="E50" s="11"/>
      <c r="F50" s="11"/>
      <c r="G50" s="11"/>
      <c r="H50" s="12"/>
      <c r="I50" s="18"/>
      <c r="J50" s="18"/>
      <c r="K50" s="31"/>
      <c r="L50" s="31"/>
      <c r="M50" s="32"/>
    </row>
    <row r="51" ht="13.5" customHeight="1" spans="1:13">
      <c r="A51" s="10"/>
      <c r="B51" s="12"/>
      <c r="C51" s="12"/>
      <c r="D51" s="11"/>
      <c r="E51" s="11"/>
      <c r="F51" s="11"/>
      <c r="G51" s="11"/>
      <c r="H51" s="12"/>
      <c r="I51" s="18"/>
      <c r="J51" s="18"/>
      <c r="K51" s="31"/>
      <c r="L51" s="31"/>
      <c r="M51" s="32"/>
    </row>
    <row r="52" ht="13.5" customHeight="1" spans="1:13">
      <c r="A52" s="10"/>
      <c r="B52" s="12"/>
      <c r="C52" s="12"/>
      <c r="D52" s="11"/>
      <c r="E52" s="11"/>
      <c r="F52" s="11"/>
      <c r="G52" s="11"/>
      <c r="H52" s="12"/>
      <c r="I52" s="18"/>
      <c r="J52" s="18"/>
      <c r="K52" s="31"/>
      <c r="L52" s="31"/>
      <c r="M52" s="32"/>
    </row>
    <row r="53" ht="13.5" customHeight="1" spans="1:13">
      <c r="A53" s="10"/>
      <c r="B53" s="12"/>
      <c r="C53" s="12"/>
      <c r="D53" s="11"/>
      <c r="E53" s="11"/>
      <c r="F53" s="11"/>
      <c r="G53" s="11"/>
      <c r="H53" s="12"/>
      <c r="I53" s="18"/>
      <c r="J53" s="18"/>
      <c r="K53" s="31"/>
      <c r="L53" s="31"/>
      <c r="M53" s="32"/>
    </row>
    <row r="54" ht="14.25" customHeight="1" spans="1:13">
      <c r="A54" s="10" t="s">
        <v>58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31">
        <f>L44</f>
        <v>101359.02</v>
      </c>
      <c r="M54" s="32"/>
    </row>
    <row r="55" ht="14.25" customHeight="1" spans="1:13">
      <c r="A55" s="20" t="s">
        <v>76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33">
        <v>453774.66</v>
      </c>
      <c r="M55" s="34"/>
    </row>
  </sheetData>
  <mergeCells count="148">
    <mergeCell ref="A1:N1"/>
    <mergeCell ref="A2:N2"/>
    <mergeCell ref="A3:F3"/>
    <mergeCell ref="G3:I3"/>
    <mergeCell ref="J3:N3"/>
    <mergeCell ref="K4:M4"/>
    <mergeCell ref="B6:C6"/>
    <mergeCell ref="D6:G6"/>
    <mergeCell ref="I6:J6"/>
    <mergeCell ref="B7:C7"/>
    <mergeCell ref="D7:E7"/>
    <mergeCell ref="F7:G7"/>
    <mergeCell ref="I7:J7"/>
    <mergeCell ref="A8:K8"/>
    <mergeCell ref="A9:N9"/>
    <mergeCell ref="A10:N10"/>
    <mergeCell ref="A11:F11"/>
    <mergeCell ref="G11:I11"/>
    <mergeCell ref="J11:N11"/>
    <mergeCell ref="K12:M12"/>
    <mergeCell ref="B14:C14"/>
    <mergeCell ref="D14:E14"/>
    <mergeCell ref="F14:G14"/>
    <mergeCell ref="I14:J14"/>
    <mergeCell ref="B15:C15"/>
    <mergeCell ref="D15:G15"/>
    <mergeCell ref="I15:J15"/>
    <mergeCell ref="A16:K16"/>
    <mergeCell ref="A17:N17"/>
    <mergeCell ref="A18:N18"/>
    <mergeCell ref="A19:F19"/>
    <mergeCell ref="G19:I19"/>
    <mergeCell ref="J19:N19"/>
    <mergeCell ref="K20:M20"/>
    <mergeCell ref="B22:C22"/>
    <mergeCell ref="D22:E22"/>
    <mergeCell ref="F22:G22"/>
    <mergeCell ref="I22:J22"/>
    <mergeCell ref="A23:K23"/>
    <mergeCell ref="A24:N24"/>
    <mergeCell ref="A25:N25"/>
    <mergeCell ref="A26:F26"/>
    <mergeCell ref="G26:I26"/>
    <mergeCell ref="J26:N26"/>
    <mergeCell ref="K27:M27"/>
    <mergeCell ref="B29:C29"/>
    <mergeCell ref="D29:E29"/>
    <mergeCell ref="F29:G29"/>
    <mergeCell ref="I29:J29"/>
    <mergeCell ref="B30:C30"/>
    <mergeCell ref="D30:G30"/>
    <mergeCell ref="I30:J30"/>
    <mergeCell ref="A31:K31"/>
    <mergeCell ref="A32:N32"/>
    <mergeCell ref="A33:N33"/>
    <mergeCell ref="A34:F34"/>
    <mergeCell ref="G34:I34"/>
    <mergeCell ref="J34:N34"/>
    <mergeCell ref="K35:M35"/>
    <mergeCell ref="B37:C37"/>
    <mergeCell ref="D37:E37"/>
    <mergeCell ref="F37:G37"/>
    <mergeCell ref="I37:J37"/>
    <mergeCell ref="A38:K38"/>
    <mergeCell ref="A39:N39"/>
    <mergeCell ref="A40:N40"/>
    <mergeCell ref="A41:F41"/>
    <mergeCell ref="G41:I41"/>
    <mergeCell ref="J41:N41"/>
    <mergeCell ref="K42:M42"/>
    <mergeCell ref="B44:C44"/>
    <mergeCell ref="D44:E44"/>
    <mergeCell ref="F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A54:K54"/>
    <mergeCell ref="A55:K55"/>
    <mergeCell ref="A4:A5"/>
    <mergeCell ref="A12:A13"/>
    <mergeCell ref="A20:A21"/>
    <mergeCell ref="A27:A28"/>
    <mergeCell ref="A35:A36"/>
    <mergeCell ref="A42:A43"/>
    <mergeCell ref="H4:H5"/>
    <mergeCell ref="H12:H13"/>
    <mergeCell ref="H20:H21"/>
    <mergeCell ref="H27:H28"/>
    <mergeCell ref="H35:H36"/>
    <mergeCell ref="H42:H43"/>
    <mergeCell ref="I42:J43"/>
    <mergeCell ref="B42:C43"/>
    <mergeCell ref="D42:E43"/>
    <mergeCell ref="F42:G43"/>
    <mergeCell ref="B35:C36"/>
    <mergeCell ref="D35:E36"/>
    <mergeCell ref="F35:G36"/>
    <mergeCell ref="I35:J36"/>
    <mergeCell ref="I27:J28"/>
    <mergeCell ref="B27:C28"/>
    <mergeCell ref="D27:E28"/>
    <mergeCell ref="F27:G28"/>
    <mergeCell ref="B20:C21"/>
    <mergeCell ref="D20:E21"/>
    <mergeCell ref="F20:G21"/>
    <mergeCell ref="I20:J21"/>
    <mergeCell ref="I12:J13"/>
    <mergeCell ref="B12:C13"/>
    <mergeCell ref="D12:E13"/>
    <mergeCell ref="F12:G13"/>
    <mergeCell ref="B4:C5"/>
    <mergeCell ref="D4:E5"/>
    <mergeCell ref="F4:G5"/>
    <mergeCell ref="I4:J5"/>
  </mergeCells>
  <printOptions horizontalCentered="1"/>
  <pageMargins left="0.19975" right="0.19975" top="0.59375" bottom="0" header="0.59375" footer="0"/>
  <pageSetup paperSize="9" orientation="landscape"/>
  <headerFooter/>
  <rowBreaks count="5" manualBreakCount="5">
    <brk id="8" max="16383" man="1"/>
    <brk id="16" max="16383" man="1"/>
    <brk id="23" max="16383" man="1"/>
    <brk id="31" max="16383" man="1"/>
    <brk id="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workbookViewId="0">
      <selection activeCell="O7" sqref="O7"/>
    </sheetView>
  </sheetViews>
  <sheetFormatPr defaultColWidth="9" defaultRowHeight="12"/>
  <cols>
    <col min="1" max="1" width="10" customWidth="1"/>
    <col min="2" max="2" width="3.66666666666667" customWidth="1"/>
    <col min="3" max="3" width="18.8333333333333" customWidth="1"/>
    <col min="4" max="4" width="7.83333333333333" customWidth="1"/>
    <col min="5" max="5" width="22.1666666666667" customWidth="1"/>
    <col min="6" max="6" width="8.5" customWidth="1"/>
    <col min="7" max="7" width="4.33333333333333" customWidth="1"/>
    <col min="8" max="8" width="12.6666666666667" customWidth="1"/>
    <col min="9" max="9" width="3.66666666666667" customWidth="1"/>
    <col min="10" max="10" width="21.3333333333333" customWidth="1"/>
  </cols>
  <sheetData>
    <row r="1" ht="14.25" customHeight="1" spans="1:10">
      <c r="A1" s="1"/>
      <c r="B1" s="1"/>
      <c r="C1" s="1"/>
      <c r="D1" s="1"/>
      <c r="E1" s="1"/>
      <c r="F1" s="1"/>
      <c r="G1" s="1"/>
      <c r="H1" s="1"/>
      <c r="I1" s="2" t="s">
        <v>77</v>
      </c>
      <c r="J1" s="2"/>
    </row>
    <row r="2" ht="29.25" customHeight="1" spans="1:10">
      <c r="A2" s="3" t="s">
        <v>78</v>
      </c>
      <c r="B2" s="3"/>
      <c r="C2" s="3"/>
      <c r="D2" s="3"/>
      <c r="E2" s="3"/>
      <c r="F2" s="3"/>
      <c r="G2" s="3"/>
      <c r="H2" s="3"/>
      <c r="I2" s="3"/>
      <c r="J2" s="3"/>
    </row>
    <row r="3" ht="36.75" customHeight="1" spans="1:10">
      <c r="A3" s="4" t="s">
        <v>18</v>
      </c>
      <c r="B3" s="4"/>
      <c r="C3" s="4"/>
      <c r="D3" s="4"/>
      <c r="E3" s="5"/>
      <c r="F3" s="5"/>
      <c r="G3" s="5"/>
      <c r="H3" s="5"/>
      <c r="I3" s="6" t="s">
        <v>19</v>
      </c>
      <c r="J3" s="6"/>
    </row>
    <row r="4" ht="27.75" customHeight="1" spans="1:10">
      <c r="A4" s="7" t="s">
        <v>23</v>
      </c>
      <c r="B4" s="7"/>
      <c r="C4" s="8" t="s">
        <v>44</v>
      </c>
      <c r="D4" s="8"/>
      <c r="E4" s="8"/>
      <c r="F4" s="8" t="s">
        <v>46</v>
      </c>
      <c r="G4" s="8"/>
      <c r="H4" s="8" t="s">
        <v>79</v>
      </c>
      <c r="I4" s="8"/>
      <c r="J4" s="9" t="s">
        <v>80</v>
      </c>
    </row>
    <row r="5" ht="27.75" customHeight="1" spans="1:10">
      <c r="A5" s="10" t="s">
        <v>27</v>
      </c>
      <c r="B5" s="10"/>
      <c r="C5" s="11" t="s">
        <v>81</v>
      </c>
      <c r="D5" s="11"/>
      <c r="E5" s="11"/>
      <c r="F5" s="12" t="s">
        <v>82</v>
      </c>
      <c r="G5" s="12"/>
      <c r="H5" s="13">
        <v>4953.6</v>
      </c>
      <c r="I5" s="14"/>
      <c r="J5" s="15" t="s">
        <v>83</v>
      </c>
    </row>
    <row r="6" ht="27.75" customHeight="1" spans="1:10">
      <c r="A6" s="10" t="s">
        <v>35</v>
      </c>
      <c r="B6" s="10"/>
      <c r="C6" s="11" t="s">
        <v>84</v>
      </c>
      <c r="D6" s="11"/>
      <c r="E6" s="11"/>
      <c r="F6" s="12" t="s">
        <v>82</v>
      </c>
      <c r="G6" s="12"/>
      <c r="H6" s="13">
        <v>9907.2</v>
      </c>
      <c r="I6" s="14"/>
      <c r="J6" s="16"/>
    </row>
    <row r="7" ht="27.75" customHeight="1" spans="1:10">
      <c r="A7" s="10" t="s">
        <v>85</v>
      </c>
      <c r="B7" s="10"/>
      <c r="C7" s="11" t="s">
        <v>86</v>
      </c>
      <c r="D7" s="11"/>
      <c r="E7" s="11"/>
      <c r="F7" s="12" t="s">
        <v>82</v>
      </c>
      <c r="G7" s="12"/>
      <c r="H7" s="13">
        <v>2972.16</v>
      </c>
      <c r="I7" s="14"/>
      <c r="J7" s="16"/>
    </row>
    <row r="8" ht="27.75" customHeight="1" spans="1:10">
      <c r="A8" s="10" t="s">
        <v>87</v>
      </c>
      <c r="B8" s="10"/>
      <c r="C8" s="11" t="s">
        <v>88</v>
      </c>
      <c r="D8" s="11"/>
      <c r="E8" s="11"/>
      <c r="F8" s="12" t="s">
        <v>82</v>
      </c>
      <c r="G8" s="12"/>
      <c r="H8" s="13">
        <v>4953.6</v>
      </c>
      <c r="I8" s="14"/>
      <c r="J8" s="16"/>
    </row>
    <row r="9" ht="27.75" customHeight="1" spans="1:10">
      <c r="A9" s="10" t="s">
        <v>89</v>
      </c>
      <c r="B9" s="10"/>
      <c r="C9" s="11" t="s">
        <v>90</v>
      </c>
      <c r="D9" s="11"/>
      <c r="E9" s="11"/>
      <c r="F9" s="12" t="s">
        <v>82</v>
      </c>
      <c r="G9" s="12"/>
      <c r="H9" s="13">
        <v>2972.16</v>
      </c>
      <c r="I9" s="14"/>
      <c r="J9" s="17"/>
    </row>
    <row r="10" ht="27.75" customHeight="1" spans="1:10">
      <c r="A10" s="10"/>
      <c r="B10" s="10"/>
      <c r="C10" s="11"/>
      <c r="D10" s="11"/>
      <c r="E10" s="11"/>
      <c r="F10" s="12"/>
      <c r="G10" s="12"/>
      <c r="H10" s="18"/>
      <c r="I10" s="18"/>
      <c r="J10" s="19"/>
    </row>
    <row r="11" ht="27.75" customHeight="1" spans="1:10">
      <c r="A11" s="10"/>
      <c r="B11" s="10"/>
      <c r="C11" s="11"/>
      <c r="D11" s="11"/>
      <c r="E11" s="11"/>
      <c r="F11" s="12"/>
      <c r="G11" s="12"/>
      <c r="H11" s="18"/>
      <c r="I11" s="18"/>
      <c r="J11" s="19"/>
    </row>
    <row r="12" ht="27.75" customHeight="1" spans="1:10">
      <c r="A12" s="10"/>
      <c r="B12" s="10"/>
      <c r="C12" s="11"/>
      <c r="D12" s="11"/>
      <c r="E12" s="11"/>
      <c r="F12" s="12"/>
      <c r="G12" s="12"/>
      <c r="H12" s="18"/>
      <c r="I12" s="18"/>
      <c r="J12" s="19"/>
    </row>
    <row r="13" ht="27.75" customHeight="1" spans="1:10">
      <c r="A13" s="10"/>
      <c r="B13" s="10"/>
      <c r="C13" s="11"/>
      <c r="D13" s="11"/>
      <c r="E13" s="11"/>
      <c r="F13" s="12"/>
      <c r="G13" s="12"/>
      <c r="H13" s="18"/>
      <c r="I13" s="18"/>
      <c r="J13" s="19"/>
    </row>
    <row r="14" ht="27.75" customHeight="1" spans="1:10">
      <c r="A14" s="10"/>
      <c r="B14" s="10"/>
      <c r="C14" s="11"/>
      <c r="D14" s="11"/>
      <c r="E14" s="11"/>
      <c r="F14" s="12"/>
      <c r="G14" s="12"/>
      <c r="H14" s="18"/>
      <c r="I14" s="18"/>
      <c r="J14" s="19"/>
    </row>
    <row r="15" ht="27.75" customHeight="1" spans="1:10">
      <c r="A15" s="10"/>
      <c r="B15" s="10"/>
      <c r="C15" s="11"/>
      <c r="D15" s="11"/>
      <c r="E15" s="11"/>
      <c r="F15" s="12"/>
      <c r="G15" s="12"/>
      <c r="H15" s="18"/>
      <c r="I15" s="18"/>
      <c r="J15" s="19"/>
    </row>
    <row r="16" ht="27.75" customHeight="1" spans="1:10">
      <c r="A16" s="10"/>
      <c r="B16" s="10"/>
      <c r="C16" s="11"/>
      <c r="D16" s="11"/>
      <c r="E16" s="11"/>
      <c r="F16" s="12"/>
      <c r="G16" s="12"/>
      <c r="H16" s="18"/>
      <c r="I16" s="18"/>
      <c r="J16" s="19"/>
    </row>
    <row r="17" ht="27.75" customHeight="1" spans="1:10">
      <c r="A17" s="10"/>
      <c r="B17" s="10"/>
      <c r="C17" s="11"/>
      <c r="D17" s="11"/>
      <c r="E17" s="11"/>
      <c r="F17" s="12"/>
      <c r="G17" s="12"/>
      <c r="H17" s="18"/>
      <c r="I17" s="18"/>
      <c r="J17" s="19"/>
    </row>
    <row r="18" ht="27.75" customHeight="1" spans="1:10">
      <c r="A18" s="10"/>
      <c r="B18" s="10"/>
      <c r="C18" s="11"/>
      <c r="D18" s="11"/>
      <c r="E18" s="11"/>
      <c r="F18" s="12"/>
      <c r="G18" s="12"/>
      <c r="H18" s="18"/>
      <c r="I18" s="18"/>
      <c r="J18" s="19"/>
    </row>
    <row r="19" ht="27.75" customHeight="1" spans="1:10">
      <c r="A19" s="10"/>
      <c r="B19" s="10"/>
      <c r="C19" s="11"/>
      <c r="D19" s="11"/>
      <c r="E19" s="11"/>
      <c r="F19" s="12"/>
      <c r="G19" s="12"/>
      <c r="H19" s="18"/>
      <c r="I19" s="18"/>
      <c r="J19" s="19"/>
    </row>
    <row r="20" ht="27.75" customHeight="1" spans="1:10">
      <c r="A20" s="10"/>
      <c r="B20" s="10"/>
      <c r="C20" s="11"/>
      <c r="D20" s="11"/>
      <c r="E20" s="11"/>
      <c r="F20" s="12"/>
      <c r="G20" s="12"/>
      <c r="H20" s="18"/>
      <c r="I20" s="18"/>
      <c r="J20" s="19"/>
    </row>
    <row r="21" ht="27.75" customHeight="1" spans="1:10">
      <c r="A21" s="10"/>
      <c r="B21" s="10"/>
      <c r="C21" s="11"/>
      <c r="D21" s="11"/>
      <c r="E21" s="11"/>
      <c r="F21" s="12"/>
      <c r="G21" s="12"/>
      <c r="H21" s="18"/>
      <c r="I21" s="18"/>
      <c r="J21" s="19"/>
    </row>
    <row r="22" ht="27.75" customHeight="1" spans="1:10">
      <c r="A22" s="10"/>
      <c r="B22" s="10"/>
      <c r="C22" s="11"/>
      <c r="D22" s="11"/>
      <c r="E22" s="11"/>
      <c r="F22" s="12"/>
      <c r="G22" s="12"/>
      <c r="H22" s="18"/>
      <c r="I22" s="18"/>
      <c r="J22" s="19"/>
    </row>
    <row r="23" ht="27.75" customHeight="1" spans="1:10">
      <c r="A23" s="10"/>
      <c r="B23" s="10"/>
      <c r="C23" s="11"/>
      <c r="D23" s="11"/>
      <c r="E23" s="11"/>
      <c r="F23" s="12"/>
      <c r="G23" s="12"/>
      <c r="H23" s="18"/>
      <c r="I23" s="18"/>
      <c r="J23" s="19"/>
    </row>
    <row r="24" ht="27.75" customHeight="1" spans="1:10">
      <c r="A24" s="10"/>
      <c r="B24" s="10"/>
      <c r="C24" s="11"/>
      <c r="D24" s="11"/>
      <c r="E24" s="11"/>
      <c r="F24" s="12"/>
      <c r="G24" s="12"/>
      <c r="H24" s="18"/>
      <c r="I24" s="18"/>
      <c r="J24" s="19"/>
    </row>
    <row r="25" ht="27.75" customHeight="1" spans="1:10">
      <c r="A25" s="20" t="s">
        <v>91</v>
      </c>
      <c r="B25" s="20"/>
      <c r="C25" s="21"/>
      <c r="D25" s="21"/>
      <c r="E25" s="21"/>
      <c r="F25" s="21"/>
      <c r="G25" s="21"/>
      <c r="H25" s="22">
        <f>H9+H8+H7+H6+H5</f>
        <v>25758.72</v>
      </c>
      <c r="I25" s="22"/>
      <c r="J25" s="23" t="s">
        <v>92</v>
      </c>
    </row>
    <row r="26" ht="16.5" customHeight="1" spans="1:10">
      <c r="A26" s="24" t="s">
        <v>93</v>
      </c>
      <c r="B26" s="24"/>
      <c r="C26" s="24"/>
      <c r="D26" s="24"/>
      <c r="E26" s="24"/>
      <c r="F26" s="24"/>
      <c r="G26" s="24"/>
      <c r="H26" s="24"/>
      <c r="I26" s="24"/>
      <c r="J26" s="24"/>
    </row>
  </sheetData>
  <mergeCells count="94">
    <mergeCell ref="A1:H1"/>
    <mergeCell ref="I1:J1"/>
    <mergeCell ref="A2:J2"/>
    <mergeCell ref="A3:D3"/>
    <mergeCell ref="E3:H3"/>
    <mergeCell ref="I3:J3"/>
    <mergeCell ref="A4:B4"/>
    <mergeCell ref="C4:E4"/>
    <mergeCell ref="F4:G4"/>
    <mergeCell ref="H4:I4"/>
    <mergeCell ref="A5:B5"/>
    <mergeCell ref="C5:E5"/>
    <mergeCell ref="F5:G5"/>
    <mergeCell ref="H5:I5"/>
    <mergeCell ref="A6:B6"/>
    <mergeCell ref="C6:E6"/>
    <mergeCell ref="F6:G6"/>
    <mergeCell ref="H6:I6"/>
    <mergeCell ref="A7:B7"/>
    <mergeCell ref="C7:E7"/>
    <mergeCell ref="F7:G7"/>
    <mergeCell ref="H7:I7"/>
    <mergeCell ref="A8:B8"/>
    <mergeCell ref="C8:E8"/>
    <mergeCell ref="F8:G8"/>
    <mergeCell ref="H8:I8"/>
    <mergeCell ref="A9:B9"/>
    <mergeCell ref="C9:E9"/>
    <mergeCell ref="F9:G9"/>
    <mergeCell ref="H9:I9"/>
    <mergeCell ref="A10:B10"/>
    <mergeCell ref="C10:E10"/>
    <mergeCell ref="F10:G10"/>
    <mergeCell ref="H10:I10"/>
    <mergeCell ref="A11:B11"/>
    <mergeCell ref="C11:E11"/>
    <mergeCell ref="F11:G11"/>
    <mergeCell ref="H11:I11"/>
    <mergeCell ref="A12:B12"/>
    <mergeCell ref="C12:E12"/>
    <mergeCell ref="F12:G12"/>
    <mergeCell ref="H12:I12"/>
    <mergeCell ref="A13:B13"/>
    <mergeCell ref="C13:E13"/>
    <mergeCell ref="F13:G13"/>
    <mergeCell ref="H13:I13"/>
    <mergeCell ref="A14:B14"/>
    <mergeCell ref="C14:E14"/>
    <mergeCell ref="F14:G14"/>
    <mergeCell ref="H14:I14"/>
    <mergeCell ref="A15:B15"/>
    <mergeCell ref="C15:E15"/>
    <mergeCell ref="F15:G15"/>
    <mergeCell ref="H15:I15"/>
    <mergeCell ref="A16:B16"/>
    <mergeCell ref="C16:E16"/>
    <mergeCell ref="F16:G16"/>
    <mergeCell ref="H16:I16"/>
    <mergeCell ref="A17:B17"/>
    <mergeCell ref="C17:E17"/>
    <mergeCell ref="F17:G17"/>
    <mergeCell ref="H17:I17"/>
    <mergeCell ref="A18:B18"/>
    <mergeCell ref="C18:E18"/>
    <mergeCell ref="F18:G18"/>
    <mergeCell ref="H18:I18"/>
    <mergeCell ref="A19:B19"/>
    <mergeCell ref="C19:E19"/>
    <mergeCell ref="F19:G19"/>
    <mergeCell ref="H19:I19"/>
    <mergeCell ref="A20:B20"/>
    <mergeCell ref="C20:E20"/>
    <mergeCell ref="F20:G20"/>
    <mergeCell ref="H20:I20"/>
    <mergeCell ref="A21:B21"/>
    <mergeCell ref="C21:E21"/>
    <mergeCell ref="F21:G21"/>
    <mergeCell ref="H21:I21"/>
    <mergeCell ref="A22:B22"/>
    <mergeCell ref="C22:E22"/>
    <mergeCell ref="F22:G22"/>
    <mergeCell ref="H22:I22"/>
    <mergeCell ref="A23:B23"/>
    <mergeCell ref="C23:E23"/>
    <mergeCell ref="F23:G23"/>
    <mergeCell ref="H23:I23"/>
    <mergeCell ref="A24:B24"/>
    <mergeCell ref="C24:E24"/>
    <mergeCell ref="F24:G24"/>
    <mergeCell ref="H24:I24"/>
    <mergeCell ref="A25:G25"/>
    <mergeCell ref="H25:I25"/>
    <mergeCell ref="A26:J26"/>
    <mergeCell ref="J5:J9"/>
  </mergeCells>
  <printOptions horizontalCentered="1"/>
  <pageMargins left="0.19975" right="0.19975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封-3 招标总价</vt:lpstr>
      <vt:lpstr>表-01 工程计价总说明</vt:lpstr>
      <vt:lpstr>表-04 单位工程招标限价汇总表</vt:lpstr>
      <vt:lpstr>表-09 分部分项工程项目清单计价表</vt:lpstr>
      <vt:lpstr>表-11-1 暂列金额明细表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Mr.TEN</cp:lastModifiedBy>
  <dcterms:created xsi:type="dcterms:W3CDTF">2026-01-16T16:36:00Z</dcterms:created>
  <dcterms:modified xsi:type="dcterms:W3CDTF">2026-01-28T02:44:37Z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FFB959FCE2DB46DA894FB32083CA4CB7_13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